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Friends of Scouting\2019 District FOS\Family\"/>
    </mc:Choice>
  </mc:AlternateContent>
  <xr:revisionPtr revIDLastSave="0" documentId="8_{09BA1807-0F60-47F4-9B2E-5751C0FC9FE6}" xr6:coauthVersionLast="31" xr6:coauthVersionMax="31" xr10:uidLastSave="{00000000-0000-0000-0000-000000000000}"/>
  <bookViews>
    <workbookView xWindow="0" yWindow="0" windowWidth="28800" windowHeight="14580" activeTab="3" xr2:uid="{00000000-000D-0000-FFFF-FFFF00000000}"/>
  </bookViews>
  <sheets>
    <sheet name="Unit1" sheetId="1" r:id="rId1"/>
    <sheet name="Unit2" sheetId="3" r:id="rId2"/>
    <sheet name="Unit3" sheetId="4" r:id="rId3"/>
    <sheet name="Totals" sheetId="2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F56" i="4"/>
  <c r="D56" i="4"/>
  <c r="D55" i="4"/>
  <c r="F54" i="4"/>
  <c r="D54" i="4"/>
  <c r="F53" i="4"/>
  <c r="D53" i="4"/>
  <c r="D52" i="4"/>
  <c r="P48" i="4"/>
  <c r="N48" i="4"/>
  <c r="L48" i="4"/>
  <c r="J48" i="4"/>
  <c r="H48" i="4"/>
  <c r="G48" i="4"/>
  <c r="F48" i="4"/>
  <c r="E48" i="4"/>
  <c r="D48" i="4"/>
  <c r="O47" i="4"/>
  <c r="M47" i="4"/>
  <c r="K47" i="4"/>
  <c r="O46" i="4"/>
  <c r="M46" i="4"/>
  <c r="K46" i="4"/>
  <c r="O45" i="4"/>
  <c r="M45" i="4"/>
  <c r="K45" i="4"/>
  <c r="O44" i="4"/>
  <c r="M44" i="4"/>
  <c r="K44" i="4"/>
  <c r="O43" i="4"/>
  <c r="M43" i="4"/>
  <c r="K43" i="4"/>
  <c r="O42" i="4"/>
  <c r="M42" i="4"/>
  <c r="K42" i="4"/>
  <c r="O41" i="4"/>
  <c r="M41" i="4"/>
  <c r="K41" i="4"/>
  <c r="O40" i="4"/>
  <c r="M40" i="4"/>
  <c r="K40" i="4"/>
  <c r="O39" i="4"/>
  <c r="M39" i="4"/>
  <c r="K39" i="4"/>
  <c r="O38" i="4"/>
  <c r="M38" i="4"/>
  <c r="K38" i="4"/>
  <c r="O37" i="4"/>
  <c r="M37" i="4"/>
  <c r="K37" i="4"/>
  <c r="O36" i="4"/>
  <c r="M36" i="4"/>
  <c r="K36" i="4"/>
  <c r="O35" i="4"/>
  <c r="M35" i="4"/>
  <c r="K35" i="4"/>
  <c r="O34" i="4"/>
  <c r="M34" i="4"/>
  <c r="K34" i="4"/>
  <c r="O33" i="4"/>
  <c r="M33" i="4"/>
  <c r="K33" i="4"/>
  <c r="O32" i="4"/>
  <c r="M32" i="4"/>
  <c r="K32" i="4"/>
  <c r="O31" i="4"/>
  <c r="M31" i="4"/>
  <c r="K31" i="4"/>
  <c r="O30" i="4"/>
  <c r="M30" i="4"/>
  <c r="K30" i="4"/>
  <c r="O29" i="4"/>
  <c r="M29" i="4"/>
  <c r="K29" i="4"/>
  <c r="O28" i="4"/>
  <c r="M28" i="4"/>
  <c r="K28" i="4"/>
  <c r="O27" i="4"/>
  <c r="M27" i="4"/>
  <c r="K27" i="4"/>
  <c r="O26" i="4"/>
  <c r="M26" i="4"/>
  <c r="K26" i="4"/>
  <c r="O25" i="4"/>
  <c r="M25" i="4"/>
  <c r="K25" i="4"/>
  <c r="O24" i="4"/>
  <c r="M24" i="4"/>
  <c r="K24" i="4"/>
  <c r="O23" i="4"/>
  <c r="M23" i="4"/>
  <c r="K23" i="4"/>
  <c r="O22" i="4"/>
  <c r="M22" i="4"/>
  <c r="K22" i="4"/>
  <c r="O21" i="4"/>
  <c r="M21" i="4"/>
  <c r="K21" i="4"/>
  <c r="O20" i="4"/>
  <c r="M20" i="4"/>
  <c r="K20" i="4"/>
  <c r="O19" i="4"/>
  <c r="M19" i="4"/>
  <c r="K19" i="4"/>
  <c r="O18" i="4"/>
  <c r="M18" i="4"/>
  <c r="K18" i="4"/>
  <c r="O17" i="4"/>
  <c r="M17" i="4"/>
  <c r="K17" i="4"/>
  <c r="O16" i="4"/>
  <c r="M16" i="4"/>
  <c r="K16" i="4"/>
  <c r="O15" i="4"/>
  <c r="M15" i="4"/>
  <c r="K15" i="4"/>
  <c r="O14" i="4"/>
  <c r="M14" i="4"/>
  <c r="K14" i="4"/>
  <c r="O13" i="4"/>
  <c r="M13" i="4"/>
  <c r="K13" i="4"/>
  <c r="J12" i="4"/>
  <c r="H12" i="4"/>
  <c r="G12" i="4"/>
  <c r="F12" i="4"/>
  <c r="E12" i="4"/>
  <c r="D12" i="4"/>
  <c r="F56" i="3"/>
  <c r="D56" i="3"/>
  <c r="D55" i="3"/>
  <c r="F54" i="3"/>
  <c r="D54" i="3"/>
  <c r="F53" i="3"/>
  <c r="D53" i="3"/>
  <c r="D52" i="3"/>
  <c r="P48" i="3"/>
  <c r="N48" i="3"/>
  <c r="L48" i="3"/>
  <c r="J48" i="3"/>
  <c r="H48" i="3"/>
  <c r="G48" i="3"/>
  <c r="F48" i="3"/>
  <c r="E48" i="3"/>
  <c r="D48" i="3"/>
  <c r="O47" i="3"/>
  <c r="M47" i="3"/>
  <c r="K47" i="3"/>
  <c r="O46" i="3"/>
  <c r="M46" i="3"/>
  <c r="K46" i="3"/>
  <c r="O45" i="3"/>
  <c r="M45" i="3"/>
  <c r="K45" i="3"/>
  <c r="O44" i="3"/>
  <c r="M44" i="3"/>
  <c r="K44" i="3"/>
  <c r="O43" i="3"/>
  <c r="M43" i="3"/>
  <c r="K43" i="3"/>
  <c r="O42" i="3"/>
  <c r="M42" i="3"/>
  <c r="K42" i="3"/>
  <c r="O41" i="3"/>
  <c r="M41" i="3"/>
  <c r="K41" i="3"/>
  <c r="O40" i="3"/>
  <c r="M40" i="3"/>
  <c r="K40" i="3"/>
  <c r="O39" i="3"/>
  <c r="M39" i="3"/>
  <c r="K39" i="3"/>
  <c r="O38" i="3"/>
  <c r="M38" i="3"/>
  <c r="K38" i="3"/>
  <c r="O37" i="3"/>
  <c r="M37" i="3"/>
  <c r="K37" i="3"/>
  <c r="O36" i="3"/>
  <c r="M36" i="3"/>
  <c r="K36" i="3"/>
  <c r="O35" i="3"/>
  <c r="M35" i="3"/>
  <c r="K35" i="3"/>
  <c r="O34" i="3"/>
  <c r="M34" i="3"/>
  <c r="K34" i="3"/>
  <c r="O33" i="3"/>
  <c r="M33" i="3"/>
  <c r="K33" i="3"/>
  <c r="O32" i="3"/>
  <c r="M32" i="3"/>
  <c r="K32" i="3"/>
  <c r="O31" i="3"/>
  <c r="M31" i="3"/>
  <c r="K31" i="3"/>
  <c r="O30" i="3"/>
  <c r="M30" i="3"/>
  <c r="K30" i="3"/>
  <c r="O29" i="3"/>
  <c r="M29" i="3"/>
  <c r="K29" i="3"/>
  <c r="O28" i="3"/>
  <c r="M28" i="3"/>
  <c r="K28" i="3"/>
  <c r="O27" i="3"/>
  <c r="M27" i="3"/>
  <c r="K27" i="3"/>
  <c r="O26" i="3"/>
  <c r="M26" i="3"/>
  <c r="K26" i="3"/>
  <c r="O25" i="3"/>
  <c r="M25" i="3"/>
  <c r="K25" i="3"/>
  <c r="O24" i="3"/>
  <c r="M24" i="3"/>
  <c r="K24" i="3"/>
  <c r="O23" i="3"/>
  <c r="M23" i="3"/>
  <c r="K23" i="3"/>
  <c r="O22" i="3"/>
  <c r="M22" i="3"/>
  <c r="K22" i="3"/>
  <c r="O21" i="3"/>
  <c r="M21" i="3"/>
  <c r="K21" i="3"/>
  <c r="O20" i="3"/>
  <c r="M20" i="3"/>
  <c r="K20" i="3"/>
  <c r="O19" i="3"/>
  <c r="M19" i="3"/>
  <c r="K19" i="3"/>
  <c r="O18" i="3"/>
  <c r="M18" i="3"/>
  <c r="K18" i="3"/>
  <c r="O17" i="3"/>
  <c r="M17" i="3"/>
  <c r="K17" i="3"/>
  <c r="O16" i="3"/>
  <c r="M16" i="3"/>
  <c r="K16" i="3"/>
  <c r="O15" i="3"/>
  <c r="M15" i="3"/>
  <c r="K15" i="3"/>
  <c r="O14" i="3"/>
  <c r="M14" i="3"/>
  <c r="K14" i="3"/>
  <c r="O13" i="3"/>
  <c r="M13" i="3"/>
  <c r="K13" i="3"/>
  <c r="J12" i="3"/>
  <c r="H12" i="3"/>
  <c r="G12" i="3"/>
  <c r="F12" i="3"/>
  <c r="E12" i="3"/>
  <c r="D12" i="3"/>
  <c r="B4" i="2"/>
  <c r="F56" i="1"/>
  <c r="D56" i="1"/>
  <c r="D55" i="1"/>
  <c r="F54" i="1"/>
  <c r="D54" i="1"/>
  <c r="F53" i="1"/>
  <c r="D53" i="1"/>
  <c r="D52" i="1"/>
  <c r="P48" i="1"/>
  <c r="N48" i="1"/>
  <c r="L48" i="1"/>
  <c r="J48" i="1"/>
  <c r="H48" i="1"/>
  <c r="G48" i="1"/>
  <c r="F48" i="1"/>
  <c r="E48" i="1"/>
  <c r="D48" i="1"/>
  <c r="F52" i="1" s="1"/>
  <c r="O47" i="1"/>
  <c r="M47" i="1"/>
  <c r="K47" i="1"/>
  <c r="O46" i="1"/>
  <c r="M46" i="1"/>
  <c r="K46" i="1"/>
  <c r="O45" i="1"/>
  <c r="M45" i="1"/>
  <c r="K45" i="1"/>
  <c r="O44" i="1"/>
  <c r="M44" i="1"/>
  <c r="K44" i="1"/>
  <c r="O43" i="1"/>
  <c r="M43" i="1"/>
  <c r="K43" i="1"/>
  <c r="O42" i="1"/>
  <c r="M42" i="1"/>
  <c r="K42" i="1"/>
  <c r="O41" i="1"/>
  <c r="M41" i="1"/>
  <c r="K41" i="1"/>
  <c r="O40" i="1"/>
  <c r="M40" i="1"/>
  <c r="K40" i="1"/>
  <c r="O39" i="1"/>
  <c r="M39" i="1"/>
  <c r="K39" i="1"/>
  <c r="O38" i="1"/>
  <c r="M38" i="1"/>
  <c r="K38" i="1"/>
  <c r="O37" i="1"/>
  <c r="M37" i="1"/>
  <c r="K37" i="1"/>
  <c r="O36" i="1"/>
  <c r="M36" i="1"/>
  <c r="K36" i="1"/>
  <c r="O35" i="1"/>
  <c r="M35" i="1"/>
  <c r="K35" i="1"/>
  <c r="O34" i="1"/>
  <c r="M34" i="1"/>
  <c r="K34" i="1"/>
  <c r="O33" i="1"/>
  <c r="M33" i="1"/>
  <c r="K33" i="1"/>
  <c r="O32" i="1"/>
  <c r="M32" i="1"/>
  <c r="K32" i="1"/>
  <c r="O31" i="1"/>
  <c r="M31" i="1"/>
  <c r="K31" i="1"/>
  <c r="O30" i="1"/>
  <c r="M30" i="1"/>
  <c r="K30" i="1"/>
  <c r="O29" i="1"/>
  <c r="M29" i="1"/>
  <c r="K29" i="1"/>
  <c r="O28" i="1"/>
  <c r="M28" i="1"/>
  <c r="K28" i="1"/>
  <c r="O27" i="1"/>
  <c r="M27" i="1"/>
  <c r="K27" i="1"/>
  <c r="O26" i="1"/>
  <c r="M26" i="1"/>
  <c r="K26" i="1"/>
  <c r="O25" i="1"/>
  <c r="M25" i="1"/>
  <c r="K25" i="1"/>
  <c r="O24" i="1"/>
  <c r="M24" i="1"/>
  <c r="K24" i="1"/>
  <c r="O23" i="1"/>
  <c r="M23" i="1"/>
  <c r="K23" i="1"/>
  <c r="O22" i="1"/>
  <c r="M22" i="1"/>
  <c r="K22" i="1"/>
  <c r="O21" i="1"/>
  <c r="M21" i="1"/>
  <c r="K21" i="1"/>
  <c r="O20" i="1"/>
  <c r="M20" i="1"/>
  <c r="K20" i="1"/>
  <c r="O19" i="1"/>
  <c r="M19" i="1"/>
  <c r="K19" i="1"/>
  <c r="O18" i="1"/>
  <c r="M18" i="1"/>
  <c r="K18" i="1"/>
  <c r="O17" i="1"/>
  <c r="M17" i="1"/>
  <c r="K17" i="1"/>
  <c r="O16" i="1"/>
  <c r="M16" i="1"/>
  <c r="K16" i="1"/>
  <c r="O15" i="1"/>
  <c r="M15" i="1"/>
  <c r="K15" i="1"/>
  <c r="O14" i="1"/>
  <c r="M14" i="1"/>
  <c r="K14" i="1"/>
  <c r="O13" i="1"/>
  <c r="M13" i="1"/>
  <c r="K13" i="1"/>
  <c r="J12" i="1"/>
  <c r="H12" i="1"/>
  <c r="G12" i="1"/>
  <c r="F12" i="1"/>
  <c r="E12" i="1"/>
  <c r="D12" i="1"/>
  <c r="K48" i="4" l="1"/>
  <c r="K49" i="4" s="1"/>
  <c r="H8" i="4" s="1"/>
  <c r="D49" i="4"/>
  <c r="C8" i="4" s="1"/>
  <c r="E8" i="4" s="1"/>
  <c r="D10" i="4" s="1"/>
  <c r="O48" i="1"/>
  <c r="O49" i="1" s="1"/>
  <c r="H10" i="1" s="1"/>
  <c r="M48" i="3"/>
  <c r="M49" i="3" s="1"/>
  <c r="H9" i="3" s="1"/>
  <c r="D50" i="3"/>
  <c r="C9" i="3" s="1"/>
  <c r="E9" i="3" s="1"/>
  <c r="M48" i="4"/>
  <c r="M49" i="4" s="1"/>
  <c r="H9" i="4" s="1"/>
  <c r="D50" i="4"/>
  <c r="C9" i="4" s="1"/>
  <c r="E9" i="4" s="1"/>
  <c r="C6" i="2"/>
  <c r="D50" i="1"/>
  <c r="C9" i="1" s="1"/>
  <c r="E9" i="1" s="1"/>
  <c r="K48" i="3"/>
  <c r="K49" i="3" s="1"/>
  <c r="H8" i="3" s="1"/>
  <c r="K48" i="1"/>
  <c r="K49" i="1" s="1"/>
  <c r="H8" i="1" s="1"/>
  <c r="O48" i="3"/>
  <c r="O49" i="3" s="1"/>
  <c r="H10" i="3" s="1"/>
  <c r="O48" i="4"/>
  <c r="O49" i="4" s="1"/>
  <c r="H10" i="4" s="1"/>
  <c r="F52" i="4"/>
  <c r="F52" i="3"/>
  <c r="D49" i="3"/>
  <c r="B7" i="2"/>
  <c r="M48" i="1"/>
  <c r="M49" i="1" s="1"/>
  <c r="H9" i="1" s="1"/>
  <c r="D49" i="1"/>
  <c r="C8" i="3" l="1"/>
  <c r="E8" i="3" s="1"/>
  <c r="D10" i="3" s="1"/>
  <c r="C5" i="2"/>
  <c r="D6" i="2"/>
  <c r="E6" i="2"/>
  <c r="C8" i="1"/>
  <c r="E8" i="1" s="1"/>
  <c r="D10" i="1" s="1"/>
  <c r="C4" i="2"/>
  <c r="D4" i="2" l="1"/>
  <c r="C7" i="2"/>
  <c r="E4" i="2"/>
  <c r="D5" i="2"/>
  <c r="E5" i="2"/>
  <c r="E7" i="2" l="1"/>
  <c r="D7" i="2"/>
</calcChain>
</file>

<file path=xl/sharedStrings.xml><?xml version="1.0" encoding="utf-8"?>
<sst xmlns="http://schemas.openxmlformats.org/spreadsheetml/2006/main" count="137" uniqueCount="46">
  <si>
    <t>Unit Type/Number - C.O.</t>
  </si>
  <si>
    <t>Square Knot Society:</t>
  </si>
  <si>
    <t>Trailblazer:</t>
  </si>
  <si>
    <t>RECOGNITION ITEMS NEEDED</t>
  </si>
  <si>
    <t>TOTAL - NO MATCH:</t>
  </si>
  <si>
    <t>Additional Patches Needed:</t>
  </si>
  <si>
    <t>TOTAL - W/MATCH:</t>
  </si>
  <si>
    <t>PATCH</t>
  </si>
  <si>
    <t>PAYMENT INFORMATION</t>
  </si>
  <si>
    <t>Company Name</t>
  </si>
  <si>
    <t>Qty</t>
  </si>
  <si>
    <t>Rec'd</t>
  </si>
  <si>
    <t>Bill By</t>
  </si>
  <si>
    <t>Check #</t>
  </si>
  <si>
    <t>Bank</t>
  </si>
  <si>
    <t>CC Last 4</t>
  </si>
  <si>
    <t>TOTALS:</t>
  </si>
  <si>
    <t>GRAND TOTAL W/OUT MATCHING:</t>
  </si>
  <si>
    <t>GRAND TOTAL WITH MATCHING:</t>
  </si>
  <si>
    <t>Number of Donations/Pledges:</t>
  </si>
  <si>
    <t>Smallest Donation Amount:</t>
  </si>
  <si>
    <t>Largest Donation Amount:</t>
  </si>
  <si>
    <t>Median Donation/Pledge:</t>
  </si>
  <si>
    <t>Renewals / Planned Giving Requests:</t>
  </si>
  <si>
    <t>Average Donation/Pledge:</t>
  </si>
  <si>
    <t>Presentation Date:</t>
  </si>
  <si>
    <t>Unit FOS Coordinator:</t>
  </si>
  <si>
    <t>UNIT $ GOAL:</t>
  </si>
  <si>
    <t>UNIT $ GOAL ACHIEVED:</t>
  </si>
  <si>
    <t>Donor Name</t>
  </si>
  <si>
    <t>One Scout Giving Level:</t>
  </si>
  <si>
    <t xml:space="preserve">(      )      -    </t>
  </si>
  <si>
    <t>District</t>
  </si>
  <si>
    <t>TRAILBLAZER TOTALS</t>
  </si>
  <si>
    <t>UNIT</t>
  </si>
  <si>
    <t>GOAL</t>
  </si>
  <si>
    <t>ACTUAL</t>
  </si>
  <si>
    <t>% OF GOAL</t>
  </si>
  <si>
    <t>NEEDED</t>
  </si>
  <si>
    <t>TOTAL</t>
  </si>
  <si>
    <t>Additional Backpacks Needed:</t>
  </si>
  <si>
    <t>BACKPACK</t>
  </si>
  <si>
    <t>BLANKET</t>
  </si>
  <si>
    <t>2019 Family FOS</t>
  </si>
  <si>
    <t>Additional Blankets Needed:</t>
  </si>
  <si>
    <t>2019 FAMILY FOS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</si>
</sst>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0000"/>
    <numFmt numFmtId="165" formatCode="[$-F800]dddd\,\ mmmm\ dd\,\ yyyy"/>
    <numFmt numFmtId="166" formatCode="[&lt;=9999999]###\-####;\(###\)\ ###\-####"/>
    <numFmt numFmtId="167" formatCode="0.0%"/>
    <numFmt numFmtId="168" formatCode="&quot;$&quot;\ #,##0.00_);\(&quot;$&quot;#,##0.00\)"/>
    <numFmt numFmtId="169" formatCode="&quot;$&quot;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6792C5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6792C5"/>
      <name val="Calibri"/>
      <family val="2"/>
      <scheme val="minor"/>
    </font>
    <font>
      <sz val="10"/>
      <color rgb="FF6792C5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2"/>
      <color rgb="FF6792C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06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165" fontId="0" fillId="0" borderId="0" xfId="0" applyNumberFormat="1" applyBorder="1" applyAlignment="1">
      <alignment horizontal="left" vertical="center"/>
    </xf>
    <xf numFmtId="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vertical="center"/>
      <protection locked="0"/>
    </xf>
    <xf numFmtId="166" fontId="6" fillId="0" borderId="3" xfId="0" applyNumberFormat="1" applyFont="1" applyFill="1" applyBorder="1" applyAlignment="1" applyProtection="1">
      <alignment horizontal="center" vertical="center"/>
      <protection locked="0"/>
    </xf>
    <xf numFmtId="7" fontId="7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4" fontId="0" fillId="0" borderId="0" xfId="0" applyNumberFormat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0" fontId="2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7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44" fontId="5" fillId="2" borderId="1" xfId="0" applyNumberFormat="1" applyFont="1" applyFill="1" applyBorder="1" applyAlignment="1">
      <alignment horizontal="right" vertical="center"/>
    </xf>
    <xf numFmtId="44" fontId="12" fillId="2" borderId="5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44" fontId="6" fillId="0" borderId="1" xfId="0" applyNumberFormat="1" applyFont="1" applyFill="1" applyBorder="1" applyAlignment="1" applyProtection="1">
      <alignment vertical="center"/>
      <protection locked="0"/>
    </xf>
    <xf numFmtId="44" fontId="15" fillId="0" borderId="5" xfId="0" applyNumberFormat="1" applyFont="1" applyFill="1" applyBorder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vertical="center"/>
      <protection locked="0"/>
    </xf>
    <xf numFmtId="44" fontId="15" fillId="0" borderId="2" xfId="0" applyNumberFormat="1" applyFont="1" applyFill="1" applyBorder="1" applyAlignment="1" applyProtection="1">
      <alignment vertical="center"/>
      <protection locked="0"/>
    </xf>
    <xf numFmtId="0" fontId="14" fillId="0" borderId="5" xfId="0" applyFont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44" fontId="6" fillId="0" borderId="9" xfId="0" applyNumberFormat="1" applyFont="1" applyFill="1" applyBorder="1" applyAlignment="1" applyProtection="1">
      <alignment vertical="center"/>
      <protection locked="0"/>
    </xf>
    <xf numFmtId="44" fontId="15" fillId="0" borderId="10" xfId="0" applyNumberFormat="1" applyFont="1" applyFill="1" applyBorder="1" applyAlignment="1" applyProtection="1">
      <alignment vertical="center"/>
      <protection locked="0"/>
    </xf>
    <xf numFmtId="0" fontId="16" fillId="0" borderId="11" xfId="0" applyNumberFormat="1" applyFont="1" applyFill="1" applyBorder="1" applyAlignment="1" applyProtection="1">
      <alignment vertical="center"/>
      <protection locked="0"/>
    </xf>
    <xf numFmtId="44" fontId="15" fillId="0" borderId="7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/>
    </xf>
    <xf numFmtId="44" fontId="7" fillId="0" borderId="15" xfId="0" applyNumberFormat="1" applyFont="1" applyBorder="1" applyAlignment="1">
      <alignment vertical="center"/>
    </xf>
    <xf numFmtId="44" fontId="19" fillId="0" borderId="16" xfId="0" applyNumberFormat="1" applyFont="1" applyBorder="1" applyAlignment="1">
      <alignment vertical="center"/>
    </xf>
    <xf numFmtId="0" fontId="19" fillId="8" borderId="14" xfId="0" applyNumberFormat="1" applyFont="1" applyFill="1" applyBorder="1" applyAlignment="1">
      <alignment vertical="center"/>
    </xf>
    <xf numFmtId="44" fontId="19" fillId="0" borderId="15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169" fontId="0" fillId="0" borderId="1" xfId="0" applyNumberFormat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7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44" fontId="22" fillId="0" borderId="1" xfId="0" applyNumberFormat="1" applyFont="1" applyFill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44" fontId="0" fillId="0" borderId="9" xfId="0" applyNumberFormat="1" applyBorder="1" applyAlignment="1">
      <alignment vertical="center"/>
    </xf>
    <xf numFmtId="167" fontId="0" fillId="0" borderId="9" xfId="0" applyNumberFormat="1" applyBorder="1" applyAlignment="1">
      <alignment horizontal="center" vertical="center"/>
    </xf>
    <xf numFmtId="44" fontId="22" fillId="0" borderId="9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4" fontId="2" fillId="0" borderId="15" xfId="0" applyNumberFormat="1" applyFont="1" applyBorder="1" applyAlignment="1">
      <alignment vertical="center"/>
    </xf>
    <xf numFmtId="167" fontId="2" fillId="0" borderId="15" xfId="0" applyNumberFormat="1" applyFont="1" applyBorder="1" applyAlignment="1">
      <alignment horizontal="center" vertical="center"/>
    </xf>
    <xf numFmtId="44" fontId="22" fillId="0" borderId="1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68" fontId="7" fillId="0" borderId="7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8" fontId="7" fillId="0" borderId="8" xfId="0" applyNumberFormat="1" applyFont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4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8" fontId="7" fillId="0" borderId="18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8" fontId="7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7" fontId="7" fillId="0" borderId="2" xfId="0" applyNumberFormat="1" applyFont="1" applyBorder="1" applyAlignment="1">
      <alignment horizontal="center" vertical="center"/>
    </xf>
    <xf numFmtId="7" fontId="7" fillId="0" borderId="3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7" fontId="8" fillId="0" borderId="2" xfId="0" applyNumberFormat="1" applyFont="1" applyFill="1" applyBorder="1" applyAlignment="1" applyProtection="1">
      <alignment horizontal="center" vertical="center"/>
      <protection locked="0"/>
    </xf>
    <xf numFmtId="7" fontId="8" fillId="0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165" fontId="6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workbookViewId="0">
      <selection activeCell="F27" sqref="F27"/>
    </sheetView>
  </sheetViews>
  <sheetFormatPr defaultRowHeight="15" x14ac:dyDescent="0.25"/>
  <cols>
    <col min="1" max="1" width="3.5703125" style="10" customWidth="1"/>
    <col min="2" max="2" width="16.7109375" style="2" customWidth="1"/>
    <col min="3" max="3" width="17" style="2" customWidth="1"/>
    <col min="4" max="7" width="13.5703125" style="2" customWidth="1"/>
    <col min="8" max="8" width="13" style="2" customWidth="1"/>
    <col min="9" max="9" width="18.140625" style="3" customWidth="1"/>
    <col min="10" max="10" width="12.7109375" style="2" customWidth="1"/>
    <col min="11" max="11" width="4.28515625" style="4" customWidth="1"/>
    <col min="12" max="12" width="5.140625" style="5" customWidth="1"/>
    <col min="13" max="13" width="4.28515625" style="4" customWidth="1"/>
    <col min="14" max="14" width="5.140625" style="5" customWidth="1"/>
    <col min="15" max="15" width="4.28515625" style="4" customWidth="1"/>
    <col min="16" max="16" width="5.140625" style="5" customWidth="1"/>
    <col min="17" max="17" width="6.7109375" style="6" customWidth="1"/>
    <col min="18" max="18" width="7.7109375" style="7" customWidth="1"/>
    <col min="19" max="19" width="14.42578125" style="8" customWidth="1"/>
    <col min="20" max="20" width="8.28515625" style="9" customWidth="1"/>
    <col min="21" max="16384" width="9.140625" style="2"/>
  </cols>
  <sheetData>
    <row r="1" spans="1:20" x14ac:dyDescent="0.25">
      <c r="A1" s="1" t="s">
        <v>43</v>
      </c>
      <c r="C1" s="1"/>
      <c r="D1" s="2" t="s">
        <v>32</v>
      </c>
    </row>
    <row r="2" spans="1:20" x14ac:dyDescent="0.25">
      <c r="A2" s="1" t="s">
        <v>0</v>
      </c>
      <c r="C2" s="1"/>
    </row>
    <row r="3" spans="1:20" ht="6.75" customHeight="1" x14ac:dyDescent="0.25">
      <c r="B3" s="1"/>
      <c r="C3" s="1"/>
    </row>
    <row r="4" spans="1:20" x14ac:dyDescent="0.25">
      <c r="A4" s="145" t="s">
        <v>25</v>
      </c>
      <c r="B4" s="145"/>
      <c r="C4" s="146"/>
      <c r="D4" s="147"/>
      <c r="E4" s="11"/>
      <c r="F4" s="102" t="s">
        <v>30</v>
      </c>
      <c r="G4" s="104"/>
      <c r="H4" s="12">
        <v>200</v>
      </c>
      <c r="I4" s="13"/>
      <c r="J4" s="14"/>
    </row>
    <row r="5" spans="1:20" ht="15.75" x14ac:dyDescent="0.25">
      <c r="A5" s="145" t="s">
        <v>26</v>
      </c>
      <c r="B5" s="145"/>
      <c r="C5" s="15"/>
      <c r="D5" s="16" t="s">
        <v>31</v>
      </c>
      <c r="E5" s="17"/>
      <c r="F5" s="102" t="s">
        <v>1</v>
      </c>
      <c r="G5" s="104"/>
      <c r="H5" s="12">
        <v>1200</v>
      </c>
      <c r="I5" s="13"/>
      <c r="J5" s="18"/>
    </row>
    <row r="6" spans="1:20" x14ac:dyDescent="0.25">
      <c r="A6" s="145" t="s">
        <v>2</v>
      </c>
      <c r="B6" s="145"/>
      <c r="C6" s="15"/>
      <c r="D6" s="16" t="s">
        <v>31</v>
      </c>
      <c r="E6" s="19"/>
      <c r="F6" s="19"/>
      <c r="G6" s="20"/>
      <c r="H6" s="20"/>
      <c r="I6" s="21"/>
      <c r="J6" s="20"/>
    </row>
    <row r="7" spans="1:20" ht="18.75" x14ac:dyDescent="0.25">
      <c r="A7" s="102" t="s">
        <v>27</v>
      </c>
      <c r="B7" s="102"/>
      <c r="C7" s="140"/>
      <c r="D7" s="141"/>
      <c r="F7" s="142" t="s">
        <v>3</v>
      </c>
      <c r="G7" s="143"/>
      <c r="H7" s="144"/>
      <c r="I7" s="22"/>
    </row>
    <row r="8" spans="1:20" ht="15.75" x14ac:dyDescent="0.25">
      <c r="A8" s="100" t="s">
        <v>4</v>
      </c>
      <c r="B8" s="100"/>
      <c r="C8" s="135">
        <f>D49</f>
        <v>0</v>
      </c>
      <c r="D8" s="136"/>
      <c r="E8" s="23">
        <f>IF(C8,C8/$C$7,0)</f>
        <v>0</v>
      </c>
      <c r="F8" s="137" t="s">
        <v>5</v>
      </c>
      <c r="G8" s="138"/>
      <c r="H8" s="24">
        <f>K49</f>
        <v>0</v>
      </c>
      <c r="I8" s="22"/>
    </row>
    <row r="9" spans="1:20" ht="15.75" x14ac:dyDescent="0.25">
      <c r="A9" s="100" t="s">
        <v>6</v>
      </c>
      <c r="B9" s="134"/>
      <c r="C9" s="135">
        <f>D50</f>
        <v>0</v>
      </c>
      <c r="D9" s="136"/>
      <c r="E9" s="23">
        <f>IF(C9,C9/$C$7,0)</f>
        <v>0</v>
      </c>
      <c r="F9" s="137" t="s">
        <v>40</v>
      </c>
      <c r="G9" s="138"/>
      <c r="H9" s="24">
        <f>M49</f>
        <v>0</v>
      </c>
      <c r="I9" s="22"/>
    </row>
    <row r="10" spans="1:20" ht="15.75" x14ac:dyDescent="0.25">
      <c r="A10" s="100" t="s">
        <v>28</v>
      </c>
      <c r="B10" s="139"/>
      <c r="C10" s="101"/>
      <c r="D10" s="25" t="str">
        <f>IF(E8&gt;=1,"YES","NO")</f>
        <v>NO</v>
      </c>
      <c r="E10" s="23"/>
      <c r="F10" s="137" t="s">
        <v>44</v>
      </c>
      <c r="G10" s="138"/>
      <c r="H10" s="24">
        <f>O49</f>
        <v>0</v>
      </c>
      <c r="I10" s="22"/>
    </row>
    <row r="11" spans="1:20" x14ac:dyDescent="0.25">
      <c r="K11" s="132" t="s">
        <v>7</v>
      </c>
      <c r="L11" s="133"/>
      <c r="M11" s="111" t="s">
        <v>41</v>
      </c>
      <c r="N11" s="112"/>
      <c r="O11" s="113" t="s">
        <v>42</v>
      </c>
      <c r="P11" s="114"/>
      <c r="Q11" s="120" t="s">
        <v>8</v>
      </c>
      <c r="R11" s="121"/>
      <c r="S11" s="121"/>
      <c r="T11" s="122"/>
    </row>
    <row r="12" spans="1:20" s="37" customFormat="1" x14ac:dyDescent="0.25">
      <c r="A12" s="26"/>
      <c r="B12" s="102" t="s">
        <v>29</v>
      </c>
      <c r="C12" s="104"/>
      <c r="D12" s="27" t="str">
        <f>"Cash [" &amp;  COUNTA(D13:D47) &amp; "]"</f>
        <v>Cash [0]</v>
      </c>
      <c r="E12" s="27" t="str">
        <f>"Check [" &amp;  COUNTA(E13:E47) &amp; "]"</f>
        <v>Check [0]</v>
      </c>
      <c r="F12" s="27" t="str">
        <f>"Pledge [" &amp;  COUNTA(F13:F47) &amp; "]"</f>
        <v>Pledge [0]</v>
      </c>
      <c r="G12" s="27" t="str">
        <f>"Charge [" &amp;  COUNTA(G13:G47) &amp; "]"</f>
        <v>Charge [0]</v>
      </c>
      <c r="H12" s="28" t="str">
        <f>"Matching [" &amp;  COUNTA(H13:H47) &amp; "]"</f>
        <v>Matching [0]</v>
      </c>
      <c r="I12" s="29" t="s">
        <v>9</v>
      </c>
      <c r="J12" s="30" t="str">
        <f>"Tentative [" &amp;  COUNTA(J13:J47) &amp; "]"</f>
        <v>Tentative [0]</v>
      </c>
      <c r="K12" s="31" t="s">
        <v>10</v>
      </c>
      <c r="L12" s="32" t="s">
        <v>11</v>
      </c>
      <c r="M12" s="31" t="s">
        <v>10</v>
      </c>
      <c r="N12" s="32" t="s">
        <v>11</v>
      </c>
      <c r="O12" s="31" t="s">
        <v>10</v>
      </c>
      <c r="P12" s="32" t="s">
        <v>11</v>
      </c>
      <c r="Q12" s="33" t="s">
        <v>12</v>
      </c>
      <c r="R12" s="34" t="s">
        <v>13</v>
      </c>
      <c r="S12" s="35" t="s">
        <v>14</v>
      </c>
      <c r="T12" s="36" t="s">
        <v>15</v>
      </c>
    </row>
    <row r="13" spans="1:20" x14ac:dyDescent="0.25">
      <c r="A13" s="38">
        <v>1</v>
      </c>
      <c r="B13" s="39"/>
      <c r="C13" s="40"/>
      <c r="D13" s="41"/>
      <c r="E13" s="41"/>
      <c r="F13" s="41"/>
      <c r="G13" s="41"/>
      <c r="H13" s="42"/>
      <c r="I13" s="43"/>
      <c r="J13" s="44"/>
      <c r="K13" s="45" t="str">
        <f>IF(SUM($D13:$H13)&gt;0,1,"")</f>
        <v/>
      </c>
      <c r="L13" s="46"/>
      <c r="M13" s="47" t="str">
        <f>IF(SUM($D13:$H13)&gt;=$H$4,1,"")</f>
        <v/>
      </c>
      <c r="N13" s="46"/>
      <c r="O13" s="47" t="str">
        <f>IF(SUM($D13:$H13)&gt;=$H$5,1,"")</f>
        <v/>
      </c>
      <c r="P13" s="46"/>
      <c r="Q13" s="48"/>
      <c r="R13" s="49"/>
      <c r="S13" s="50"/>
      <c r="T13" s="51"/>
    </row>
    <row r="14" spans="1:20" x14ac:dyDescent="0.25">
      <c r="A14" s="38">
        <v>2</v>
      </c>
      <c r="B14" s="39"/>
      <c r="C14" s="40"/>
      <c r="D14" s="41"/>
      <c r="E14" s="41"/>
      <c r="F14" s="41"/>
      <c r="G14" s="41"/>
      <c r="H14" s="42"/>
      <c r="I14" s="43"/>
      <c r="J14" s="44"/>
      <c r="K14" s="45" t="str">
        <f t="shared" ref="K14:K47" si="0">IF(SUM($D14:$H14)&gt;0,1,"")</f>
        <v/>
      </c>
      <c r="L14" s="46"/>
      <c r="M14" s="47" t="str">
        <f t="shared" ref="M14:M47" si="1">IF(SUM($D14:$H14)&gt;=$H$4,1,"")</f>
        <v/>
      </c>
      <c r="N14" s="46"/>
      <c r="O14" s="47" t="str">
        <f t="shared" ref="O14:O47" si="2">IF(SUM($D14:$H14)&gt;=$H$5,1,"")</f>
        <v/>
      </c>
      <c r="P14" s="46"/>
      <c r="Q14" s="48"/>
      <c r="R14" s="49"/>
      <c r="S14" s="50"/>
      <c r="T14" s="51"/>
    </row>
    <row r="15" spans="1:20" x14ac:dyDescent="0.25">
      <c r="A15" s="38">
        <v>3</v>
      </c>
      <c r="B15" s="39"/>
      <c r="C15" s="40"/>
      <c r="D15" s="41"/>
      <c r="E15" s="41"/>
      <c r="F15" s="41"/>
      <c r="G15" s="41"/>
      <c r="H15" s="42"/>
      <c r="I15" s="43"/>
      <c r="J15" s="44"/>
      <c r="K15" s="45" t="str">
        <f t="shared" si="0"/>
        <v/>
      </c>
      <c r="L15" s="46"/>
      <c r="M15" s="47" t="str">
        <f t="shared" si="1"/>
        <v/>
      </c>
      <c r="N15" s="46"/>
      <c r="O15" s="47" t="str">
        <f t="shared" si="2"/>
        <v/>
      </c>
      <c r="P15" s="46"/>
      <c r="Q15" s="48"/>
      <c r="R15" s="49"/>
      <c r="S15" s="50"/>
      <c r="T15" s="51"/>
    </row>
    <row r="16" spans="1:20" x14ac:dyDescent="0.25">
      <c r="A16" s="38">
        <v>4</v>
      </c>
      <c r="B16" s="39"/>
      <c r="C16" s="40"/>
      <c r="D16" s="41"/>
      <c r="E16" s="41"/>
      <c r="F16" s="41"/>
      <c r="G16" s="41"/>
      <c r="H16" s="42"/>
      <c r="I16" s="43"/>
      <c r="J16" s="44"/>
      <c r="K16" s="45" t="str">
        <f t="shared" si="0"/>
        <v/>
      </c>
      <c r="L16" s="46"/>
      <c r="M16" s="47" t="str">
        <f t="shared" si="1"/>
        <v/>
      </c>
      <c r="N16" s="46"/>
      <c r="O16" s="47" t="str">
        <f t="shared" si="2"/>
        <v/>
      </c>
      <c r="P16" s="46"/>
      <c r="Q16" s="48"/>
      <c r="R16" s="49"/>
      <c r="S16" s="50"/>
      <c r="T16" s="51"/>
    </row>
    <row r="17" spans="1:20" x14ac:dyDescent="0.25">
      <c r="A17" s="38">
        <v>5</v>
      </c>
      <c r="B17" s="39"/>
      <c r="C17" s="40"/>
      <c r="D17" s="41"/>
      <c r="E17" s="41"/>
      <c r="F17" s="41"/>
      <c r="G17" s="41"/>
      <c r="H17" s="42"/>
      <c r="I17" s="43"/>
      <c r="J17" s="44"/>
      <c r="K17" s="45" t="str">
        <f t="shared" si="0"/>
        <v/>
      </c>
      <c r="L17" s="46"/>
      <c r="M17" s="47" t="str">
        <f t="shared" si="1"/>
        <v/>
      </c>
      <c r="N17" s="46"/>
      <c r="O17" s="47" t="str">
        <f t="shared" si="2"/>
        <v/>
      </c>
      <c r="P17" s="46"/>
      <c r="Q17" s="48"/>
      <c r="R17" s="49"/>
      <c r="S17" s="50"/>
      <c r="T17" s="51"/>
    </row>
    <row r="18" spans="1:20" x14ac:dyDescent="0.25">
      <c r="A18" s="38">
        <v>6</v>
      </c>
      <c r="B18" s="39"/>
      <c r="C18" s="40"/>
      <c r="D18" s="41"/>
      <c r="E18" s="41"/>
      <c r="F18" s="41"/>
      <c r="G18" s="41"/>
      <c r="H18" s="42"/>
      <c r="I18" s="43"/>
      <c r="J18" s="44"/>
      <c r="K18" s="45" t="str">
        <f t="shared" si="0"/>
        <v/>
      </c>
      <c r="L18" s="46"/>
      <c r="M18" s="47" t="str">
        <f t="shared" si="1"/>
        <v/>
      </c>
      <c r="N18" s="46"/>
      <c r="O18" s="47" t="str">
        <f t="shared" si="2"/>
        <v/>
      </c>
      <c r="P18" s="46"/>
      <c r="Q18" s="48"/>
      <c r="R18" s="49"/>
      <c r="S18" s="50"/>
      <c r="T18" s="51"/>
    </row>
    <row r="19" spans="1:20" x14ac:dyDescent="0.25">
      <c r="A19" s="38">
        <v>7</v>
      </c>
      <c r="B19" s="39"/>
      <c r="C19" s="40"/>
      <c r="D19" s="41"/>
      <c r="E19" s="41"/>
      <c r="F19" s="41"/>
      <c r="G19" s="41"/>
      <c r="H19" s="42"/>
      <c r="I19" s="43"/>
      <c r="J19" s="44"/>
      <c r="K19" s="45" t="str">
        <f t="shared" si="0"/>
        <v/>
      </c>
      <c r="L19" s="46"/>
      <c r="M19" s="47" t="str">
        <f t="shared" si="1"/>
        <v/>
      </c>
      <c r="N19" s="46"/>
      <c r="O19" s="47" t="str">
        <f t="shared" si="2"/>
        <v/>
      </c>
      <c r="P19" s="46"/>
      <c r="Q19" s="48"/>
      <c r="R19" s="49"/>
      <c r="S19" s="50"/>
      <c r="T19" s="51"/>
    </row>
    <row r="20" spans="1:20" x14ac:dyDescent="0.25">
      <c r="A20" s="38">
        <v>8</v>
      </c>
      <c r="B20" s="39"/>
      <c r="C20" s="40"/>
      <c r="D20" s="41"/>
      <c r="E20" s="41"/>
      <c r="F20" s="41"/>
      <c r="G20" s="41"/>
      <c r="H20" s="42"/>
      <c r="I20" s="43"/>
      <c r="J20" s="44"/>
      <c r="K20" s="45" t="str">
        <f t="shared" si="0"/>
        <v/>
      </c>
      <c r="L20" s="46"/>
      <c r="M20" s="47" t="str">
        <f t="shared" si="1"/>
        <v/>
      </c>
      <c r="N20" s="46"/>
      <c r="O20" s="47" t="str">
        <f t="shared" si="2"/>
        <v/>
      </c>
      <c r="P20" s="46"/>
      <c r="Q20" s="48"/>
      <c r="R20" s="49"/>
      <c r="S20" s="50"/>
      <c r="T20" s="51"/>
    </row>
    <row r="21" spans="1:20" x14ac:dyDescent="0.25">
      <c r="A21" s="38">
        <v>9</v>
      </c>
      <c r="B21" s="39"/>
      <c r="C21" s="40"/>
      <c r="D21" s="41"/>
      <c r="E21" s="41"/>
      <c r="F21" s="41"/>
      <c r="G21" s="41"/>
      <c r="H21" s="42"/>
      <c r="I21" s="43"/>
      <c r="J21" s="44"/>
      <c r="K21" s="45" t="str">
        <f t="shared" si="0"/>
        <v/>
      </c>
      <c r="L21" s="46"/>
      <c r="M21" s="47" t="str">
        <f t="shared" si="1"/>
        <v/>
      </c>
      <c r="N21" s="46"/>
      <c r="O21" s="47" t="str">
        <f t="shared" si="2"/>
        <v/>
      </c>
      <c r="P21" s="46"/>
      <c r="Q21" s="48"/>
      <c r="R21" s="49"/>
      <c r="S21" s="50"/>
      <c r="T21" s="51"/>
    </row>
    <row r="22" spans="1:20" x14ac:dyDescent="0.25">
      <c r="A22" s="38">
        <v>10</v>
      </c>
      <c r="B22" s="39"/>
      <c r="C22" s="40"/>
      <c r="D22" s="41"/>
      <c r="E22" s="41"/>
      <c r="F22" s="41"/>
      <c r="G22" s="41"/>
      <c r="H22" s="42"/>
      <c r="I22" s="43"/>
      <c r="J22" s="44"/>
      <c r="K22" s="45" t="str">
        <f t="shared" si="0"/>
        <v/>
      </c>
      <c r="L22" s="46"/>
      <c r="M22" s="47" t="str">
        <f t="shared" si="1"/>
        <v/>
      </c>
      <c r="N22" s="46"/>
      <c r="O22" s="47" t="str">
        <f t="shared" si="2"/>
        <v/>
      </c>
      <c r="P22" s="46"/>
      <c r="Q22" s="48"/>
      <c r="R22" s="49"/>
      <c r="S22" s="50"/>
      <c r="T22" s="51"/>
    </row>
    <row r="23" spans="1:20" x14ac:dyDescent="0.25">
      <c r="A23" s="38">
        <v>11</v>
      </c>
      <c r="B23" s="39"/>
      <c r="C23" s="40"/>
      <c r="D23" s="41"/>
      <c r="E23" s="41"/>
      <c r="F23" s="41"/>
      <c r="G23" s="41"/>
      <c r="H23" s="42"/>
      <c r="I23" s="43"/>
      <c r="J23" s="44"/>
      <c r="K23" s="45" t="str">
        <f t="shared" si="0"/>
        <v/>
      </c>
      <c r="L23" s="46"/>
      <c r="M23" s="47" t="str">
        <f t="shared" si="1"/>
        <v/>
      </c>
      <c r="N23" s="46"/>
      <c r="O23" s="47" t="str">
        <f t="shared" si="2"/>
        <v/>
      </c>
      <c r="P23" s="46"/>
      <c r="Q23" s="48"/>
      <c r="R23" s="49"/>
      <c r="S23" s="50"/>
      <c r="T23" s="51"/>
    </row>
    <row r="24" spans="1:20" x14ac:dyDescent="0.25">
      <c r="A24" s="38">
        <v>12</v>
      </c>
      <c r="B24" s="39"/>
      <c r="C24" s="40"/>
      <c r="D24" s="41"/>
      <c r="E24" s="41"/>
      <c r="F24" s="41"/>
      <c r="G24" s="41"/>
      <c r="H24" s="42"/>
      <c r="I24" s="43"/>
      <c r="J24" s="44"/>
      <c r="K24" s="45" t="str">
        <f t="shared" si="0"/>
        <v/>
      </c>
      <c r="L24" s="46"/>
      <c r="M24" s="47" t="str">
        <f t="shared" si="1"/>
        <v/>
      </c>
      <c r="N24" s="46"/>
      <c r="O24" s="47" t="str">
        <f t="shared" si="2"/>
        <v/>
      </c>
      <c r="P24" s="46"/>
      <c r="Q24" s="48"/>
      <c r="R24" s="49"/>
      <c r="S24" s="50"/>
      <c r="T24" s="51"/>
    </row>
    <row r="25" spans="1:20" x14ac:dyDescent="0.25">
      <c r="A25" s="38">
        <v>13</v>
      </c>
      <c r="B25" s="39"/>
      <c r="C25" s="40"/>
      <c r="D25" s="41"/>
      <c r="E25" s="41"/>
      <c r="F25" s="41"/>
      <c r="G25" s="41"/>
      <c r="H25" s="42"/>
      <c r="I25" s="43"/>
      <c r="J25" s="44"/>
      <c r="K25" s="45" t="str">
        <f t="shared" si="0"/>
        <v/>
      </c>
      <c r="L25" s="46"/>
      <c r="M25" s="47" t="str">
        <f t="shared" si="1"/>
        <v/>
      </c>
      <c r="N25" s="46"/>
      <c r="O25" s="47" t="str">
        <f t="shared" si="2"/>
        <v/>
      </c>
      <c r="P25" s="46"/>
      <c r="Q25" s="48"/>
      <c r="R25" s="49"/>
      <c r="S25" s="50"/>
      <c r="T25" s="51"/>
    </row>
    <row r="26" spans="1:20" x14ac:dyDescent="0.25">
      <c r="A26" s="38">
        <v>14</v>
      </c>
      <c r="B26" s="39"/>
      <c r="C26" s="40"/>
      <c r="D26" s="41"/>
      <c r="E26" s="41"/>
      <c r="F26" s="41"/>
      <c r="G26" s="41"/>
      <c r="H26" s="42"/>
      <c r="I26" s="43"/>
      <c r="J26" s="44"/>
      <c r="K26" s="45" t="str">
        <f t="shared" si="0"/>
        <v/>
      </c>
      <c r="L26" s="46"/>
      <c r="M26" s="47" t="str">
        <f t="shared" si="1"/>
        <v/>
      </c>
      <c r="N26" s="46"/>
      <c r="O26" s="47" t="str">
        <f t="shared" si="2"/>
        <v/>
      </c>
      <c r="P26" s="46"/>
      <c r="Q26" s="48"/>
      <c r="R26" s="49"/>
      <c r="S26" s="50"/>
      <c r="T26" s="51"/>
    </row>
    <row r="27" spans="1:20" x14ac:dyDescent="0.25">
      <c r="A27" s="38">
        <v>15</v>
      </c>
      <c r="B27" s="39"/>
      <c r="C27" s="40"/>
      <c r="D27" s="41"/>
      <c r="E27" s="41"/>
      <c r="F27" s="41"/>
      <c r="G27" s="41"/>
      <c r="H27" s="42"/>
      <c r="I27" s="43"/>
      <c r="J27" s="44"/>
      <c r="K27" s="45" t="str">
        <f t="shared" si="0"/>
        <v/>
      </c>
      <c r="L27" s="46"/>
      <c r="M27" s="47" t="str">
        <f t="shared" si="1"/>
        <v/>
      </c>
      <c r="N27" s="46"/>
      <c r="O27" s="47" t="str">
        <f t="shared" si="2"/>
        <v/>
      </c>
      <c r="P27" s="46"/>
      <c r="Q27" s="48"/>
      <c r="R27" s="49"/>
      <c r="S27" s="50"/>
      <c r="T27" s="51"/>
    </row>
    <row r="28" spans="1:20" x14ac:dyDescent="0.25">
      <c r="A28" s="38">
        <v>16</v>
      </c>
      <c r="B28" s="39"/>
      <c r="C28" s="40"/>
      <c r="D28" s="41"/>
      <c r="E28" s="41"/>
      <c r="F28" s="41"/>
      <c r="G28" s="41"/>
      <c r="H28" s="42"/>
      <c r="I28" s="43"/>
      <c r="J28" s="44"/>
      <c r="K28" s="45" t="str">
        <f t="shared" si="0"/>
        <v/>
      </c>
      <c r="L28" s="46"/>
      <c r="M28" s="47" t="str">
        <f t="shared" si="1"/>
        <v/>
      </c>
      <c r="N28" s="46"/>
      <c r="O28" s="47" t="str">
        <f t="shared" si="2"/>
        <v/>
      </c>
      <c r="P28" s="46"/>
      <c r="Q28" s="48"/>
      <c r="R28" s="49"/>
      <c r="S28" s="50"/>
      <c r="T28" s="51"/>
    </row>
    <row r="29" spans="1:20" x14ac:dyDescent="0.25">
      <c r="A29" s="38">
        <v>17</v>
      </c>
      <c r="B29" s="39"/>
      <c r="C29" s="40"/>
      <c r="D29" s="41"/>
      <c r="E29" s="41"/>
      <c r="F29" s="41"/>
      <c r="G29" s="41"/>
      <c r="H29" s="42"/>
      <c r="I29" s="43"/>
      <c r="J29" s="44"/>
      <c r="K29" s="45" t="str">
        <f t="shared" si="0"/>
        <v/>
      </c>
      <c r="L29" s="46"/>
      <c r="M29" s="47" t="str">
        <f t="shared" si="1"/>
        <v/>
      </c>
      <c r="N29" s="46"/>
      <c r="O29" s="47" t="str">
        <f t="shared" si="2"/>
        <v/>
      </c>
      <c r="P29" s="46"/>
      <c r="Q29" s="48"/>
      <c r="R29" s="49"/>
      <c r="S29" s="50"/>
      <c r="T29" s="51"/>
    </row>
    <row r="30" spans="1:20" x14ac:dyDescent="0.25">
      <c r="A30" s="38">
        <v>18</v>
      </c>
      <c r="B30" s="39"/>
      <c r="C30" s="40"/>
      <c r="D30" s="41"/>
      <c r="E30" s="41"/>
      <c r="F30" s="41"/>
      <c r="G30" s="41"/>
      <c r="H30" s="42"/>
      <c r="I30" s="43"/>
      <c r="J30" s="44"/>
      <c r="K30" s="45" t="str">
        <f t="shared" si="0"/>
        <v/>
      </c>
      <c r="L30" s="46"/>
      <c r="M30" s="47" t="str">
        <f t="shared" si="1"/>
        <v/>
      </c>
      <c r="N30" s="46"/>
      <c r="O30" s="47" t="str">
        <f t="shared" si="2"/>
        <v/>
      </c>
      <c r="P30" s="46"/>
      <c r="Q30" s="48"/>
      <c r="R30" s="49"/>
      <c r="S30" s="50"/>
      <c r="T30" s="51"/>
    </row>
    <row r="31" spans="1:20" x14ac:dyDescent="0.25">
      <c r="A31" s="38">
        <v>19</v>
      </c>
      <c r="B31" s="39"/>
      <c r="C31" s="40"/>
      <c r="D31" s="41"/>
      <c r="E31" s="41"/>
      <c r="F31" s="41"/>
      <c r="G31" s="41"/>
      <c r="H31" s="42"/>
      <c r="I31" s="43"/>
      <c r="J31" s="44"/>
      <c r="K31" s="45" t="str">
        <f t="shared" si="0"/>
        <v/>
      </c>
      <c r="L31" s="46"/>
      <c r="M31" s="47" t="str">
        <f t="shared" si="1"/>
        <v/>
      </c>
      <c r="N31" s="46"/>
      <c r="O31" s="47" t="str">
        <f t="shared" si="2"/>
        <v/>
      </c>
      <c r="P31" s="46"/>
      <c r="Q31" s="48"/>
      <c r="R31" s="49"/>
      <c r="S31" s="50"/>
      <c r="T31" s="51"/>
    </row>
    <row r="32" spans="1:20" x14ac:dyDescent="0.25">
      <c r="A32" s="38">
        <v>20</v>
      </c>
      <c r="B32" s="39"/>
      <c r="C32" s="40"/>
      <c r="D32" s="41"/>
      <c r="E32" s="41"/>
      <c r="F32" s="41"/>
      <c r="G32" s="41"/>
      <c r="H32" s="42"/>
      <c r="I32" s="43"/>
      <c r="J32" s="44"/>
      <c r="K32" s="45" t="str">
        <f t="shared" si="0"/>
        <v/>
      </c>
      <c r="L32" s="46"/>
      <c r="M32" s="47" t="str">
        <f t="shared" si="1"/>
        <v/>
      </c>
      <c r="N32" s="46"/>
      <c r="O32" s="47" t="str">
        <f t="shared" si="2"/>
        <v/>
      </c>
      <c r="P32" s="46"/>
      <c r="Q32" s="48"/>
      <c r="R32" s="49"/>
      <c r="S32" s="50"/>
      <c r="T32" s="51"/>
    </row>
    <row r="33" spans="1:20" x14ac:dyDescent="0.25">
      <c r="A33" s="38">
        <v>21</v>
      </c>
      <c r="B33" s="39"/>
      <c r="C33" s="40"/>
      <c r="D33" s="41"/>
      <c r="E33" s="41"/>
      <c r="F33" s="41"/>
      <c r="G33" s="41"/>
      <c r="H33" s="42"/>
      <c r="I33" s="43"/>
      <c r="J33" s="44"/>
      <c r="K33" s="45" t="str">
        <f t="shared" si="0"/>
        <v/>
      </c>
      <c r="L33" s="46"/>
      <c r="M33" s="47" t="str">
        <f t="shared" si="1"/>
        <v/>
      </c>
      <c r="N33" s="46"/>
      <c r="O33" s="47" t="str">
        <f t="shared" si="2"/>
        <v/>
      </c>
      <c r="P33" s="46"/>
      <c r="Q33" s="48"/>
      <c r="R33" s="49"/>
      <c r="S33" s="50"/>
      <c r="T33" s="51"/>
    </row>
    <row r="34" spans="1:20" x14ac:dyDescent="0.25">
      <c r="A34" s="38">
        <v>22</v>
      </c>
      <c r="B34" s="39"/>
      <c r="C34" s="40"/>
      <c r="D34" s="41"/>
      <c r="E34" s="41"/>
      <c r="F34" s="41"/>
      <c r="G34" s="41"/>
      <c r="H34" s="42"/>
      <c r="I34" s="43"/>
      <c r="J34" s="44"/>
      <c r="K34" s="45" t="str">
        <f t="shared" si="0"/>
        <v/>
      </c>
      <c r="L34" s="46"/>
      <c r="M34" s="47" t="str">
        <f t="shared" si="1"/>
        <v/>
      </c>
      <c r="N34" s="46"/>
      <c r="O34" s="47" t="str">
        <f t="shared" si="2"/>
        <v/>
      </c>
      <c r="P34" s="46"/>
      <c r="Q34" s="48"/>
      <c r="R34" s="49"/>
      <c r="S34" s="50"/>
      <c r="T34" s="51"/>
    </row>
    <row r="35" spans="1:20" x14ac:dyDescent="0.25">
      <c r="A35" s="38">
        <v>23</v>
      </c>
      <c r="B35" s="39"/>
      <c r="C35" s="40"/>
      <c r="D35" s="41"/>
      <c r="E35" s="41"/>
      <c r="F35" s="41"/>
      <c r="G35" s="41"/>
      <c r="H35" s="42"/>
      <c r="I35" s="43"/>
      <c r="J35" s="44"/>
      <c r="K35" s="45" t="str">
        <f t="shared" si="0"/>
        <v/>
      </c>
      <c r="L35" s="46"/>
      <c r="M35" s="47" t="str">
        <f t="shared" si="1"/>
        <v/>
      </c>
      <c r="N35" s="46"/>
      <c r="O35" s="47" t="str">
        <f t="shared" si="2"/>
        <v/>
      </c>
      <c r="P35" s="46"/>
      <c r="Q35" s="48"/>
      <c r="R35" s="49"/>
      <c r="S35" s="50"/>
      <c r="T35" s="51"/>
    </row>
    <row r="36" spans="1:20" x14ac:dyDescent="0.25">
      <c r="A36" s="38">
        <v>24</v>
      </c>
      <c r="B36" s="39"/>
      <c r="C36" s="40"/>
      <c r="D36" s="41"/>
      <c r="E36" s="41"/>
      <c r="F36" s="41"/>
      <c r="G36" s="41"/>
      <c r="H36" s="42"/>
      <c r="I36" s="43"/>
      <c r="J36" s="44"/>
      <c r="K36" s="45" t="str">
        <f t="shared" si="0"/>
        <v/>
      </c>
      <c r="L36" s="46"/>
      <c r="M36" s="47" t="str">
        <f t="shared" si="1"/>
        <v/>
      </c>
      <c r="N36" s="46"/>
      <c r="O36" s="47" t="str">
        <f t="shared" si="2"/>
        <v/>
      </c>
      <c r="P36" s="46"/>
      <c r="Q36" s="48"/>
      <c r="R36" s="49"/>
      <c r="S36" s="50"/>
      <c r="T36" s="51"/>
    </row>
    <row r="37" spans="1:20" x14ac:dyDescent="0.25">
      <c r="A37" s="38">
        <v>25</v>
      </c>
      <c r="B37" s="39"/>
      <c r="C37" s="40"/>
      <c r="D37" s="41"/>
      <c r="E37" s="41"/>
      <c r="F37" s="41"/>
      <c r="G37" s="41"/>
      <c r="H37" s="42"/>
      <c r="I37" s="43"/>
      <c r="J37" s="44"/>
      <c r="K37" s="45" t="str">
        <f t="shared" si="0"/>
        <v/>
      </c>
      <c r="L37" s="46"/>
      <c r="M37" s="47" t="str">
        <f t="shared" si="1"/>
        <v/>
      </c>
      <c r="N37" s="46"/>
      <c r="O37" s="47" t="str">
        <f t="shared" si="2"/>
        <v/>
      </c>
      <c r="P37" s="46"/>
      <c r="Q37" s="48"/>
      <c r="R37" s="49"/>
      <c r="S37" s="50"/>
      <c r="T37" s="51"/>
    </row>
    <row r="38" spans="1:20" x14ac:dyDescent="0.25">
      <c r="A38" s="38">
        <v>26</v>
      </c>
      <c r="B38" s="39"/>
      <c r="C38" s="40"/>
      <c r="D38" s="41"/>
      <c r="E38" s="41"/>
      <c r="F38" s="41"/>
      <c r="G38" s="41"/>
      <c r="H38" s="42"/>
      <c r="I38" s="43"/>
      <c r="J38" s="44"/>
      <c r="K38" s="45" t="str">
        <f t="shared" si="0"/>
        <v/>
      </c>
      <c r="L38" s="46"/>
      <c r="M38" s="47" t="str">
        <f t="shared" si="1"/>
        <v/>
      </c>
      <c r="N38" s="46"/>
      <c r="O38" s="47" t="str">
        <f t="shared" si="2"/>
        <v/>
      </c>
      <c r="P38" s="46"/>
      <c r="Q38" s="48"/>
      <c r="R38" s="49"/>
      <c r="S38" s="50"/>
      <c r="T38" s="51"/>
    </row>
    <row r="39" spans="1:20" x14ac:dyDescent="0.25">
      <c r="A39" s="38">
        <v>27</v>
      </c>
      <c r="B39" s="39"/>
      <c r="C39" s="40"/>
      <c r="D39" s="41"/>
      <c r="E39" s="41"/>
      <c r="F39" s="41"/>
      <c r="G39" s="41"/>
      <c r="H39" s="42"/>
      <c r="I39" s="43"/>
      <c r="J39" s="44"/>
      <c r="K39" s="45" t="str">
        <f t="shared" si="0"/>
        <v/>
      </c>
      <c r="L39" s="46"/>
      <c r="M39" s="47" t="str">
        <f t="shared" si="1"/>
        <v/>
      </c>
      <c r="N39" s="46"/>
      <c r="O39" s="47" t="str">
        <f t="shared" si="2"/>
        <v/>
      </c>
      <c r="P39" s="46"/>
      <c r="Q39" s="48"/>
      <c r="R39" s="49"/>
      <c r="S39" s="50"/>
      <c r="T39" s="51"/>
    </row>
    <row r="40" spans="1:20" x14ac:dyDescent="0.25">
      <c r="A40" s="38">
        <v>28</v>
      </c>
      <c r="B40" s="39"/>
      <c r="C40" s="40"/>
      <c r="D40" s="41"/>
      <c r="E40" s="41"/>
      <c r="F40" s="41"/>
      <c r="G40" s="41"/>
      <c r="H40" s="42"/>
      <c r="I40" s="43"/>
      <c r="J40" s="44"/>
      <c r="K40" s="45" t="str">
        <f t="shared" si="0"/>
        <v/>
      </c>
      <c r="L40" s="46"/>
      <c r="M40" s="47" t="str">
        <f t="shared" si="1"/>
        <v/>
      </c>
      <c r="N40" s="46"/>
      <c r="O40" s="47" t="str">
        <f t="shared" si="2"/>
        <v/>
      </c>
      <c r="P40" s="46"/>
      <c r="Q40" s="48"/>
      <c r="R40" s="49"/>
      <c r="S40" s="50"/>
      <c r="T40" s="51"/>
    </row>
    <row r="41" spans="1:20" x14ac:dyDescent="0.25">
      <c r="A41" s="38">
        <v>29</v>
      </c>
      <c r="B41" s="39"/>
      <c r="C41" s="40"/>
      <c r="D41" s="41"/>
      <c r="E41" s="41"/>
      <c r="F41" s="41"/>
      <c r="G41" s="41"/>
      <c r="H41" s="42"/>
      <c r="I41" s="43"/>
      <c r="J41" s="44"/>
      <c r="K41" s="45" t="str">
        <f t="shared" si="0"/>
        <v/>
      </c>
      <c r="L41" s="46"/>
      <c r="M41" s="47" t="str">
        <f t="shared" si="1"/>
        <v/>
      </c>
      <c r="N41" s="46"/>
      <c r="O41" s="47" t="str">
        <f t="shared" si="2"/>
        <v/>
      </c>
      <c r="P41" s="46"/>
      <c r="Q41" s="48"/>
      <c r="R41" s="49"/>
      <c r="S41" s="50"/>
      <c r="T41" s="51"/>
    </row>
    <row r="42" spans="1:20" x14ac:dyDescent="0.25">
      <c r="A42" s="38">
        <v>30</v>
      </c>
      <c r="B42" s="39"/>
      <c r="C42" s="40"/>
      <c r="D42" s="41"/>
      <c r="E42" s="41"/>
      <c r="F42" s="41"/>
      <c r="G42" s="41"/>
      <c r="H42" s="42"/>
      <c r="I42" s="43"/>
      <c r="J42" s="44"/>
      <c r="K42" s="45" t="str">
        <f t="shared" si="0"/>
        <v/>
      </c>
      <c r="L42" s="46"/>
      <c r="M42" s="47" t="str">
        <f t="shared" si="1"/>
        <v/>
      </c>
      <c r="N42" s="46"/>
      <c r="O42" s="47" t="str">
        <f t="shared" si="2"/>
        <v/>
      </c>
      <c r="P42" s="46"/>
      <c r="Q42" s="48"/>
      <c r="R42" s="49"/>
      <c r="S42" s="50"/>
      <c r="T42" s="51"/>
    </row>
    <row r="43" spans="1:20" x14ac:dyDescent="0.25">
      <c r="A43" s="38">
        <v>31</v>
      </c>
      <c r="B43" s="39"/>
      <c r="C43" s="40"/>
      <c r="D43" s="41"/>
      <c r="E43" s="41"/>
      <c r="F43" s="41"/>
      <c r="G43" s="41"/>
      <c r="H43" s="42"/>
      <c r="I43" s="43"/>
      <c r="J43" s="44"/>
      <c r="K43" s="45" t="str">
        <f t="shared" si="0"/>
        <v/>
      </c>
      <c r="L43" s="46"/>
      <c r="M43" s="47" t="str">
        <f t="shared" si="1"/>
        <v/>
      </c>
      <c r="N43" s="46"/>
      <c r="O43" s="47" t="str">
        <f t="shared" si="2"/>
        <v/>
      </c>
      <c r="P43" s="46"/>
      <c r="Q43" s="48"/>
      <c r="R43" s="49"/>
      <c r="S43" s="50"/>
      <c r="T43" s="51"/>
    </row>
    <row r="44" spans="1:20" x14ac:dyDescent="0.25">
      <c r="A44" s="38">
        <v>32</v>
      </c>
      <c r="B44" s="39"/>
      <c r="C44" s="40"/>
      <c r="D44" s="41"/>
      <c r="E44" s="41"/>
      <c r="F44" s="41"/>
      <c r="G44" s="41"/>
      <c r="H44" s="42"/>
      <c r="I44" s="43"/>
      <c r="J44" s="44"/>
      <c r="K44" s="45" t="str">
        <f t="shared" si="0"/>
        <v/>
      </c>
      <c r="L44" s="46"/>
      <c r="M44" s="47" t="str">
        <f t="shared" si="1"/>
        <v/>
      </c>
      <c r="N44" s="46"/>
      <c r="O44" s="47" t="str">
        <f t="shared" si="2"/>
        <v/>
      </c>
      <c r="P44" s="46"/>
      <c r="Q44" s="48"/>
      <c r="R44" s="49"/>
      <c r="S44" s="50"/>
      <c r="T44" s="51"/>
    </row>
    <row r="45" spans="1:20" x14ac:dyDescent="0.25">
      <c r="A45" s="38">
        <v>33</v>
      </c>
      <c r="B45" s="39"/>
      <c r="C45" s="40"/>
      <c r="D45" s="41"/>
      <c r="E45" s="41"/>
      <c r="F45" s="41"/>
      <c r="G45" s="41"/>
      <c r="H45" s="42"/>
      <c r="I45" s="43"/>
      <c r="J45" s="44"/>
      <c r="K45" s="45" t="str">
        <f t="shared" si="0"/>
        <v/>
      </c>
      <c r="L45" s="46"/>
      <c r="M45" s="47" t="str">
        <f t="shared" si="1"/>
        <v/>
      </c>
      <c r="N45" s="46"/>
      <c r="O45" s="47" t="str">
        <f t="shared" si="2"/>
        <v/>
      </c>
      <c r="P45" s="46"/>
      <c r="Q45" s="48"/>
      <c r="R45" s="49"/>
      <c r="S45" s="50"/>
      <c r="T45" s="51"/>
    </row>
    <row r="46" spans="1:20" x14ac:dyDescent="0.25">
      <c r="A46" s="38">
        <v>34</v>
      </c>
      <c r="B46" s="39"/>
      <c r="C46" s="40"/>
      <c r="D46" s="41"/>
      <c r="E46" s="41"/>
      <c r="F46" s="41"/>
      <c r="G46" s="41"/>
      <c r="H46" s="42"/>
      <c r="I46" s="43"/>
      <c r="J46" s="44"/>
      <c r="K46" s="45" t="str">
        <f t="shared" si="0"/>
        <v/>
      </c>
      <c r="L46" s="46"/>
      <c r="M46" s="47" t="str">
        <f t="shared" si="1"/>
        <v/>
      </c>
      <c r="N46" s="46"/>
      <c r="O46" s="47" t="str">
        <f t="shared" si="2"/>
        <v/>
      </c>
      <c r="P46" s="46"/>
      <c r="Q46" s="48"/>
      <c r="R46" s="49"/>
      <c r="S46" s="50"/>
      <c r="T46" s="51"/>
    </row>
    <row r="47" spans="1:20" ht="15.75" thickBot="1" x14ac:dyDescent="0.3">
      <c r="A47" s="38">
        <v>35</v>
      </c>
      <c r="B47" s="52"/>
      <c r="C47" s="53"/>
      <c r="D47" s="54"/>
      <c r="E47" s="54"/>
      <c r="F47" s="54"/>
      <c r="G47" s="54"/>
      <c r="H47" s="55"/>
      <c r="I47" s="56"/>
      <c r="J47" s="57"/>
      <c r="K47" s="58" t="str">
        <f t="shared" si="0"/>
        <v/>
      </c>
      <c r="L47" s="59"/>
      <c r="M47" s="60" t="str">
        <f t="shared" si="1"/>
        <v/>
      </c>
      <c r="N47" s="59"/>
      <c r="O47" s="60" t="str">
        <f t="shared" si="2"/>
        <v/>
      </c>
      <c r="P47" s="59"/>
      <c r="Q47" s="61"/>
      <c r="R47" s="62"/>
      <c r="S47" s="63"/>
      <c r="T47" s="64"/>
    </row>
    <row r="48" spans="1:20" s="76" customFormat="1" ht="16.5" thickBot="1" x14ac:dyDescent="0.3">
      <c r="A48" s="65"/>
      <c r="B48" s="123" t="s">
        <v>16</v>
      </c>
      <c r="C48" s="124"/>
      <c r="D48" s="66">
        <f>SUM(D13:D47)</f>
        <v>0</v>
      </c>
      <c r="E48" s="66">
        <f t="shared" ref="E48:J48" si="3">SUM(E13:E47)</f>
        <v>0</v>
      </c>
      <c r="F48" s="66">
        <f t="shared" si="3"/>
        <v>0</v>
      </c>
      <c r="G48" s="66">
        <f t="shared" si="3"/>
        <v>0</v>
      </c>
      <c r="H48" s="67">
        <f t="shared" si="3"/>
        <v>0</v>
      </c>
      <c r="I48" s="68"/>
      <c r="J48" s="69">
        <f t="shared" si="3"/>
        <v>0</v>
      </c>
      <c r="K48" s="70">
        <f>SUM(K13:K47)</f>
        <v>0</v>
      </c>
      <c r="L48" s="71">
        <f t="shared" ref="L48:P48" si="4">SUM(L13:L47)</f>
        <v>0</v>
      </c>
      <c r="M48" s="70">
        <f t="shared" si="4"/>
        <v>0</v>
      </c>
      <c r="N48" s="71">
        <f t="shared" si="4"/>
        <v>0</v>
      </c>
      <c r="O48" s="70">
        <f t="shared" si="4"/>
        <v>0</v>
      </c>
      <c r="P48" s="71">
        <f t="shared" si="4"/>
        <v>0</v>
      </c>
      <c r="Q48" s="72"/>
      <c r="R48" s="73"/>
      <c r="S48" s="74"/>
      <c r="T48" s="75"/>
    </row>
    <row r="49" spans="1:21" s="76" customFormat="1" ht="15.75" x14ac:dyDescent="0.25">
      <c r="A49" s="65"/>
      <c r="B49" s="125" t="s">
        <v>17</v>
      </c>
      <c r="C49" s="126"/>
      <c r="D49" s="127">
        <f>SUM(D48:G48)</f>
        <v>0</v>
      </c>
      <c r="E49" s="128"/>
      <c r="F49" s="128"/>
      <c r="G49" s="128"/>
      <c r="H49" s="128"/>
      <c r="I49" s="128"/>
      <c r="J49" s="129"/>
      <c r="K49" s="130">
        <f>K48-L48</f>
        <v>0</v>
      </c>
      <c r="L49" s="130"/>
      <c r="M49" s="130">
        <f>M48-N48</f>
        <v>0</v>
      </c>
      <c r="N49" s="130"/>
      <c r="O49" s="130">
        <f>O48-P48</f>
        <v>0</v>
      </c>
      <c r="P49" s="130"/>
      <c r="Q49" s="72"/>
      <c r="R49" s="73"/>
      <c r="S49" s="74"/>
      <c r="T49" s="77"/>
      <c r="U49" s="78"/>
    </row>
    <row r="50" spans="1:21" s="76" customFormat="1" ht="16.5" thickBot="1" x14ac:dyDescent="0.3">
      <c r="A50" s="65"/>
      <c r="B50" s="115" t="s">
        <v>18</v>
      </c>
      <c r="C50" s="116"/>
      <c r="D50" s="117">
        <f>SUM(D48:H48)</f>
        <v>0</v>
      </c>
      <c r="E50" s="118"/>
      <c r="F50" s="118"/>
      <c r="G50" s="118"/>
      <c r="H50" s="118"/>
      <c r="I50" s="118"/>
      <c r="J50" s="119"/>
      <c r="K50" s="131"/>
      <c r="L50" s="131"/>
      <c r="M50" s="131"/>
      <c r="N50" s="131"/>
      <c r="O50" s="131"/>
      <c r="P50" s="131"/>
      <c r="Q50" s="79"/>
      <c r="R50" s="73"/>
      <c r="S50" s="74"/>
      <c r="T50" s="75"/>
    </row>
    <row r="52" spans="1:21" x14ac:dyDescent="0.25">
      <c r="B52" s="100" t="s">
        <v>19</v>
      </c>
      <c r="C52" s="101"/>
      <c r="D52" s="80" t="str">
        <f>IF(COUNTA(B13:B47)&gt;0,COUNTA(B13:B47),"")</f>
        <v/>
      </c>
      <c r="F52" s="102" t="str">
        <f>"Cash ($" &amp; D48 &amp; ") Counted/Acounted For:"</f>
        <v>Cash ($0) Counted/Acounted For:</v>
      </c>
      <c r="G52" s="103"/>
      <c r="H52" s="104"/>
      <c r="I52" s="81"/>
      <c r="J52" s="105"/>
      <c r="K52" s="106"/>
      <c r="L52" s="106"/>
      <c r="M52" s="106"/>
      <c r="N52" s="106"/>
      <c r="O52" s="106"/>
      <c r="P52" s="107"/>
    </row>
    <row r="53" spans="1:21" x14ac:dyDescent="0.25">
      <c r="B53" s="100" t="s">
        <v>20</v>
      </c>
      <c r="C53" s="101"/>
      <c r="D53" s="82" t="str">
        <f>IF(SUM($D$13:$G$47)&gt;0,MIN($D$13:$G$47),"")</f>
        <v/>
      </c>
      <c r="F53" s="102" t="str">
        <f>"Unsigned Credit Card Charges (out of " &amp; COUNTA(G13:G47) &amp;"):"</f>
        <v>Unsigned Credit Card Charges (out of 0):</v>
      </c>
      <c r="G53" s="103"/>
      <c r="H53" s="104"/>
      <c r="I53" s="83"/>
      <c r="J53" s="105"/>
      <c r="K53" s="106"/>
      <c r="L53" s="106"/>
      <c r="M53" s="106"/>
      <c r="N53" s="106"/>
      <c r="O53" s="106"/>
      <c r="P53" s="107"/>
    </row>
    <row r="54" spans="1:21" x14ac:dyDescent="0.25">
      <c r="B54" s="100" t="s">
        <v>21</v>
      </c>
      <c r="C54" s="101"/>
      <c r="D54" s="82" t="str">
        <f>IF(SUM($D$13:$G$47)&gt;0,MAX($D$13:$G$47),"")</f>
        <v/>
      </c>
      <c r="F54" s="108" t="str">
        <f>"Checks (out of " &amp; COUNTA(E13:E47) &amp; ") Made Out Incorrectly:"</f>
        <v>Checks (out of 0) Made Out Incorrectly:</v>
      </c>
      <c r="G54" s="109"/>
      <c r="H54" s="110"/>
      <c r="I54" s="84"/>
      <c r="J54" s="105"/>
      <c r="K54" s="106"/>
      <c r="L54" s="106"/>
      <c r="M54" s="106"/>
      <c r="N54" s="106"/>
      <c r="O54" s="106"/>
      <c r="P54" s="107"/>
    </row>
    <row r="55" spans="1:21" x14ac:dyDescent="0.25">
      <c r="B55" s="100" t="s">
        <v>22</v>
      </c>
      <c r="C55" s="101"/>
      <c r="D55" s="82" t="str">
        <f>IF(SUM($D13:$G$47)&gt;0,MEDIAN($D$13:$G$47),"")</f>
        <v/>
      </c>
      <c r="F55" s="102" t="s">
        <v>23</v>
      </c>
      <c r="G55" s="103"/>
      <c r="H55" s="104"/>
      <c r="I55" s="85"/>
      <c r="J55" s="105"/>
      <c r="K55" s="106"/>
      <c r="L55" s="106"/>
      <c r="M55" s="106"/>
      <c r="N55" s="106"/>
      <c r="O55" s="106"/>
      <c r="P55" s="107"/>
    </row>
    <row r="56" spans="1:21" x14ac:dyDescent="0.25">
      <c r="B56" s="100" t="s">
        <v>24</v>
      </c>
      <c r="C56" s="101"/>
      <c r="D56" s="82" t="str">
        <f>IF(SUM($D$13:$G$47)&gt;0,AVERAGE($D$13:$G$47),"")</f>
        <v/>
      </c>
      <c r="F56" s="102" t="str">
        <f>"Corporate Matching (" &amp; COUNTA(H13:H47) &amp; ") Notes/Comments:"</f>
        <v>Corporate Matching (0) Notes/Comments:</v>
      </c>
      <c r="G56" s="103"/>
      <c r="H56" s="104"/>
      <c r="I56" s="105"/>
      <c r="J56" s="106"/>
      <c r="K56" s="106"/>
      <c r="L56" s="106"/>
      <c r="M56" s="106"/>
      <c r="N56" s="106"/>
      <c r="O56" s="106"/>
      <c r="P56" s="107"/>
    </row>
  </sheetData>
  <mergeCells count="45">
    <mergeCell ref="A6:B6"/>
    <mergeCell ref="A4:B4"/>
    <mergeCell ref="C4:D4"/>
    <mergeCell ref="F4:G4"/>
    <mergeCell ref="A5:B5"/>
    <mergeCell ref="F5:G5"/>
    <mergeCell ref="A7:B7"/>
    <mergeCell ref="C7:D7"/>
    <mergeCell ref="F7:H7"/>
    <mergeCell ref="A8:B8"/>
    <mergeCell ref="C8:D8"/>
    <mergeCell ref="F8:G8"/>
    <mergeCell ref="A9:B9"/>
    <mergeCell ref="C9:D9"/>
    <mergeCell ref="F9:G9"/>
    <mergeCell ref="A10:C10"/>
    <mergeCell ref="F10:G10"/>
    <mergeCell ref="Q11:T11"/>
    <mergeCell ref="B12:C12"/>
    <mergeCell ref="B48:C48"/>
    <mergeCell ref="B49:C49"/>
    <mergeCell ref="D49:J49"/>
    <mergeCell ref="K49:L50"/>
    <mergeCell ref="M49:N50"/>
    <mergeCell ref="O49:P50"/>
    <mergeCell ref="K11:L11"/>
    <mergeCell ref="B53:C53"/>
    <mergeCell ref="F53:H53"/>
    <mergeCell ref="J53:P53"/>
    <mergeCell ref="M11:N11"/>
    <mergeCell ref="O11:P11"/>
    <mergeCell ref="B50:C50"/>
    <mergeCell ref="D50:J50"/>
    <mergeCell ref="B52:C52"/>
    <mergeCell ref="F52:H52"/>
    <mergeCell ref="J52:P52"/>
    <mergeCell ref="B56:C56"/>
    <mergeCell ref="F56:H56"/>
    <mergeCell ref="I56:P56"/>
    <mergeCell ref="B54:C54"/>
    <mergeCell ref="F54:H54"/>
    <mergeCell ref="J54:P54"/>
    <mergeCell ref="B55:C55"/>
    <mergeCell ref="F55:H55"/>
    <mergeCell ref="J55:P55"/>
  </mergeCells>
  <conditionalFormatting sqref="H8">
    <cfRule type="expression" dxfId="18" priority="6">
      <formula>$H$8&gt;0</formula>
    </cfRule>
  </conditionalFormatting>
  <conditionalFormatting sqref="H9">
    <cfRule type="expression" dxfId="17" priority="5">
      <formula>$H$9&gt;0</formula>
    </cfRule>
  </conditionalFormatting>
  <conditionalFormatting sqref="H10">
    <cfRule type="expression" dxfId="16" priority="4">
      <formula>$H$10&gt;0</formula>
    </cfRule>
  </conditionalFormatting>
  <conditionalFormatting sqref="B13:L47">
    <cfRule type="expression" dxfId="15" priority="3">
      <formula>AND(COUNTA($B13)&gt;0,(AND($K13&gt;0,$L13=0)))</formula>
    </cfRule>
  </conditionalFormatting>
  <conditionalFormatting sqref="B13:N47">
    <cfRule type="expression" dxfId="14" priority="2">
      <formula>AND(COUNTA($B13)&gt;0,AND(SUM($D13:$H13)&gt;=$H$4,AND($M13&gt;0,$N13=0)))</formula>
    </cfRule>
  </conditionalFormatting>
  <conditionalFormatting sqref="B13:P47">
    <cfRule type="expression" dxfId="13" priority="1">
      <formula>AND(COUNTA($B13)&gt;0,AND(SUM($D13:$H13)&gt;=$H$5,AND($O13&gt;0,$P13=0)))</formula>
    </cfRule>
  </conditionalFormatting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6"/>
  <sheetViews>
    <sheetView workbookViewId="0">
      <selection activeCell="O11" sqref="O11:P11"/>
    </sheetView>
  </sheetViews>
  <sheetFormatPr defaultRowHeight="15" x14ac:dyDescent="0.25"/>
  <cols>
    <col min="1" max="1" width="3.5703125" style="10" customWidth="1"/>
    <col min="2" max="2" width="16.7109375" style="2" customWidth="1"/>
    <col min="3" max="3" width="17" style="2" customWidth="1"/>
    <col min="4" max="7" width="13.5703125" style="2" customWidth="1"/>
    <col min="8" max="8" width="13" style="2" customWidth="1"/>
    <col min="9" max="9" width="18.140625" style="3" customWidth="1"/>
    <col min="10" max="10" width="12.7109375" style="2" customWidth="1"/>
    <col min="11" max="11" width="4.28515625" style="4" customWidth="1"/>
    <col min="12" max="12" width="5.140625" style="5" customWidth="1"/>
    <col min="13" max="13" width="4.28515625" style="4" customWidth="1"/>
    <col min="14" max="14" width="5.140625" style="5" customWidth="1"/>
    <col min="15" max="15" width="4.28515625" style="4" customWidth="1"/>
    <col min="16" max="16" width="5.140625" style="5" customWidth="1"/>
    <col min="17" max="17" width="6.7109375" style="6" customWidth="1"/>
    <col min="18" max="18" width="7.7109375" style="7" customWidth="1"/>
    <col min="19" max="19" width="14.42578125" style="8" customWidth="1"/>
    <col min="20" max="20" width="8.28515625" style="9" customWidth="1"/>
    <col min="21" max="16384" width="9.140625" style="2"/>
  </cols>
  <sheetData>
    <row r="1" spans="1:20" x14ac:dyDescent="0.25">
      <c r="A1" s="1" t="s">
        <v>43</v>
      </c>
      <c r="C1" s="1"/>
      <c r="D1" s="2" t="s">
        <v>32</v>
      </c>
    </row>
    <row r="2" spans="1:20" x14ac:dyDescent="0.25">
      <c r="A2" s="1" t="s">
        <v>0</v>
      </c>
      <c r="C2" s="1"/>
    </row>
    <row r="3" spans="1:20" ht="6.75" customHeight="1" x14ac:dyDescent="0.25">
      <c r="B3" s="1"/>
      <c r="C3" s="1"/>
    </row>
    <row r="4" spans="1:20" x14ac:dyDescent="0.25">
      <c r="A4" s="145" t="s">
        <v>25</v>
      </c>
      <c r="B4" s="145"/>
      <c r="C4" s="146"/>
      <c r="D4" s="147"/>
      <c r="E4" s="11"/>
      <c r="F4" s="102" t="s">
        <v>30</v>
      </c>
      <c r="G4" s="104"/>
      <c r="H4" s="12">
        <v>200</v>
      </c>
      <c r="I4" s="13"/>
      <c r="J4" s="14"/>
    </row>
    <row r="5" spans="1:20" ht="15.75" x14ac:dyDescent="0.25">
      <c r="A5" s="145" t="s">
        <v>26</v>
      </c>
      <c r="B5" s="145"/>
      <c r="C5" s="15"/>
      <c r="D5" s="16" t="s">
        <v>31</v>
      </c>
      <c r="E5" s="17"/>
      <c r="F5" s="102" t="s">
        <v>1</v>
      </c>
      <c r="G5" s="104"/>
      <c r="H5" s="12">
        <v>1200</v>
      </c>
      <c r="I5" s="13"/>
      <c r="J5" s="18"/>
    </row>
    <row r="6" spans="1:20" x14ac:dyDescent="0.25">
      <c r="A6" s="145" t="s">
        <v>2</v>
      </c>
      <c r="B6" s="145"/>
      <c r="C6" s="15"/>
      <c r="D6" s="16" t="s">
        <v>31</v>
      </c>
      <c r="E6" s="19"/>
      <c r="F6" s="19"/>
      <c r="G6" s="20"/>
      <c r="H6" s="20"/>
      <c r="I6" s="21"/>
      <c r="J6" s="20"/>
    </row>
    <row r="7" spans="1:20" ht="18.75" x14ac:dyDescent="0.25">
      <c r="A7" s="102" t="s">
        <v>27</v>
      </c>
      <c r="B7" s="102"/>
      <c r="C7" s="140"/>
      <c r="D7" s="141"/>
      <c r="F7" s="142" t="s">
        <v>3</v>
      </c>
      <c r="G7" s="143"/>
      <c r="H7" s="144"/>
      <c r="I7" s="22"/>
    </row>
    <row r="8" spans="1:20" ht="15.75" x14ac:dyDescent="0.25">
      <c r="A8" s="100" t="s">
        <v>4</v>
      </c>
      <c r="B8" s="100"/>
      <c r="C8" s="135">
        <f>D49</f>
        <v>0</v>
      </c>
      <c r="D8" s="136"/>
      <c r="E8" s="23">
        <f>IF(C8,C8/$C$7,0)</f>
        <v>0</v>
      </c>
      <c r="F8" s="137" t="s">
        <v>5</v>
      </c>
      <c r="G8" s="138"/>
      <c r="H8" s="24">
        <f>K49</f>
        <v>0</v>
      </c>
      <c r="I8" s="22"/>
    </row>
    <row r="9" spans="1:20" ht="15.75" x14ac:dyDescent="0.25">
      <c r="A9" s="100" t="s">
        <v>6</v>
      </c>
      <c r="B9" s="134"/>
      <c r="C9" s="135">
        <f>D50</f>
        <v>0</v>
      </c>
      <c r="D9" s="136"/>
      <c r="E9" s="23">
        <f>IF(C9,C9/$C$7,0)</f>
        <v>0</v>
      </c>
      <c r="F9" s="137" t="s">
        <v>40</v>
      </c>
      <c r="G9" s="138"/>
      <c r="H9" s="24">
        <f>M49</f>
        <v>0</v>
      </c>
      <c r="I9" s="22"/>
    </row>
    <row r="10" spans="1:20" ht="15.75" x14ac:dyDescent="0.25">
      <c r="A10" s="100" t="s">
        <v>28</v>
      </c>
      <c r="B10" s="139"/>
      <c r="C10" s="101"/>
      <c r="D10" s="25" t="str">
        <f>IF(E8&gt;=1,"YES","NO")</f>
        <v>NO</v>
      </c>
      <c r="E10" s="23"/>
      <c r="F10" s="137" t="s">
        <v>44</v>
      </c>
      <c r="G10" s="138"/>
      <c r="H10" s="24">
        <f>O49</f>
        <v>0</v>
      </c>
      <c r="I10" s="22"/>
    </row>
    <row r="11" spans="1:20" x14ac:dyDescent="0.25">
      <c r="K11" s="132" t="s">
        <v>7</v>
      </c>
      <c r="L11" s="133"/>
      <c r="M11" s="111" t="s">
        <v>41</v>
      </c>
      <c r="N11" s="112"/>
      <c r="O11" s="113" t="s">
        <v>42</v>
      </c>
      <c r="P11" s="114"/>
      <c r="Q11" s="120" t="s">
        <v>8</v>
      </c>
      <c r="R11" s="121"/>
      <c r="S11" s="121"/>
      <c r="T11" s="122"/>
    </row>
    <row r="12" spans="1:20" s="37" customFormat="1" x14ac:dyDescent="0.25">
      <c r="A12" s="26"/>
      <c r="B12" s="102" t="s">
        <v>29</v>
      </c>
      <c r="C12" s="104"/>
      <c r="D12" s="27" t="str">
        <f>"Cash [" &amp;  COUNTA(D13:D47) &amp; "]"</f>
        <v>Cash [0]</v>
      </c>
      <c r="E12" s="27" t="str">
        <f>"Check [" &amp;  COUNTA(E13:E47) &amp; "]"</f>
        <v>Check [0]</v>
      </c>
      <c r="F12" s="27" t="str">
        <f>"Pledge [" &amp;  COUNTA(F13:F47) &amp; "]"</f>
        <v>Pledge [0]</v>
      </c>
      <c r="G12" s="27" t="str">
        <f>"Charge [" &amp;  COUNTA(G13:G47) &amp; "]"</f>
        <v>Charge [0]</v>
      </c>
      <c r="H12" s="28" t="str">
        <f>"Matching [" &amp;  COUNTA(H13:H47) &amp; "]"</f>
        <v>Matching [0]</v>
      </c>
      <c r="I12" s="29" t="s">
        <v>9</v>
      </c>
      <c r="J12" s="30" t="str">
        <f>"Tentative [" &amp;  COUNTA(J13:J47) &amp; "]"</f>
        <v>Tentative [0]</v>
      </c>
      <c r="K12" s="31" t="s">
        <v>10</v>
      </c>
      <c r="L12" s="32" t="s">
        <v>11</v>
      </c>
      <c r="M12" s="31" t="s">
        <v>10</v>
      </c>
      <c r="N12" s="32" t="s">
        <v>11</v>
      </c>
      <c r="O12" s="31" t="s">
        <v>10</v>
      </c>
      <c r="P12" s="32" t="s">
        <v>11</v>
      </c>
      <c r="Q12" s="33" t="s">
        <v>12</v>
      </c>
      <c r="R12" s="34" t="s">
        <v>13</v>
      </c>
      <c r="S12" s="35" t="s">
        <v>14</v>
      </c>
      <c r="T12" s="36" t="s">
        <v>15</v>
      </c>
    </row>
    <row r="13" spans="1:20" x14ac:dyDescent="0.25">
      <c r="A13" s="38">
        <v>1</v>
      </c>
      <c r="B13" s="39"/>
      <c r="C13" s="40"/>
      <c r="D13" s="41"/>
      <c r="E13" s="41"/>
      <c r="F13" s="41"/>
      <c r="G13" s="41"/>
      <c r="H13" s="42"/>
      <c r="I13" s="43"/>
      <c r="J13" s="44"/>
      <c r="K13" s="45" t="str">
        <f>IF(SUM($D13:$H13)&gt;0,1,"")</f>
        <v/>
      </c>
      <c r="L13" s="46"/>
      <c r="M13" s="47" t="str">
        <f>IF(SUM($D13:$H13)&gt;=$H$4,1,"")</f>
        <v/>
      </c>
      <c r="N13" s="46"/>
      <c r="O13" s="47" t="str">
        <f>IF(SUM($D13:$H13)&gt;=$H$5,1,"")</f>
        <v/>
      </c>
      <c r="P13" s="46"/>
      <c r="Q13" s="48"/>
      <c r="R13" s="49"/>
      <c r="S13" s="50"/>
      <c r="T13" s="51"/>
    </row>
    <row r="14" spans="1:20" x14ac:dyDescent="0.25">
      <c r="A14" s="38">
        <v>2</v>
      </c>
      <c r="B14" s="39"/>
      <c r="C14" s="40"/>
      <c r="D14" s="41"/>
      <c r="E14" s="41"/>
      <c r="F14" s="41"/>
      <c r="G14" s="41"/>
      <c r="H14" s="42"/>
      <c r="I14" s="43"/>
      <c r="J14" s="44"/>
      <c r="K14" s="45" t="str">
        <f t="shared" ref="K14:K47" si="0">IF(SUM($D14:$H14)&gt;0,1,"")</f>
        <v/>
      </c>
      <c r="L14" s="46"/>
      <c r="M14" s="47" t="str">
        <f t="shared" ref="M14:M47" si="1">IF(SUM($D14:$H14)&gt;=$H$4,1,"")</f>
        <v/>
      </c>
      <c r="N14" s="46"/>
      <c r="O14" s="47" t="str">
        <f t="shared" ref="O14:O47" si="2">IF(SUM($D14:$H14)&gt;=$H$5,1,"")</f>
        <v/>
      </c>
      <c r="P14" s="46"/>
      <c r="Q14" s="48"/>
      <c r="R14" s="49"/>
      <c r="S14" s="50"/>
      <c r="T14" s="51"/>
    </row>
    <row r="15" spans="1:20" x14ac:dyDescent="0.25">
      <c r="A15" s="38">
        <v>3</v>
      </c>
      <c r="B15" s="39"/>
      <c r="C15" s="40"/>
      <c r="D15" s="41"/>
      <c r="E15" s="41"/>
      <c r="F15" s="41"/>
      <c r="G15" s="41"/>
      <c r="H15" s="42"/>
      <c r="I15" s="43"/>
      <c r="J15" s="44"/>
      <c r="K15" s="45" t="str">
        <f t="shared" si="0"/>
        <v/>
      </c>
      <c r="L15" s="46"/>
      <c r="M15" s="47" t="str">
        <f t="shared" si="1"/>
        <v/>
      </c>
      <c r="N15" s="46"/>
      <c r="O15" s="47" t="str">
        <f t="shared" si="2"/>
        <v/>
      </c>
      <c r="P15" s="46"/>
      <c r="Q15" s="48"/>
      <c r="R15" s="49"/>
      <c r="S15" s="50"/>
      <c r="T15" s="51"/>
    </row>
    <row r="16" spans="1:20" x14ac:dyDescent="0.25">
      <c r="A16" s="38">
        <v>4</v>
      </c>
      <c r="B16" s="39"/>
      <c r="C16" s="40"/>
      <c r="D16" s="41"/>
      <c r="E16" s="41"/>
      <c r="F16" s="41"/>
      <c r="G16" s="41"/>
      <c r="H16" s="42"/>
      <c r="I16" s="43"/>
      <c r="J16" s="44"/>
      <c r="K16" s="45" t="str">
        <f t="shared" si="0"/>
        <v/>
      </c>
      <c r="L16" s="46"/>
      <c r="M16" s="47" t="str">
        <f t="shared" si="1"/>
        <v/>
      </c>
      <c r="N16" s="46"/>
      <c r="O16" s="47" t="str">
        <f t="shared" si="2"/>
        <v/>
      </c>
      <c r="P16" s="46"/>
      <c r="Q16" s="48"/>
      <c r="R16" s="49"/>
      <c r="S16" s="50"/>
      <c r="T16" s="51"/>
    </row>
    <row r="17" spans="1:20" x14ac:dyDescent="0.25">
      <c r="A17" s="38">
        <v>5</v>
      </c>
      <c r="B17" s="39"/>
      <c r="C17" s="40"/>
      <c r="D17" s="41"/>
      <c r="E17" s="41"/>
      <c r="F17" s="41"/>
      <c r="G17" s="41"/>
      <c r="H17" s="42"/>
      <c r="I17" s="43"/>
      <c r="J17" s="44"/>
      <c r="K17" s="45" t="str">
        <f t="shared" si="0"/>
        <v/>
      </c>
      <c r="L17" s="46"/>
      <c r="M17" s="47" t="str">
        <f t="shared" si="1"/>
        <v/>
      </c>
      <c r="N17" s="46"/>
      <c r="O17" s="47" t="str">
        <f t="shared" si="2"/>
        <v/>
      </c>
      <c r="P17" s="46"/>
      <c r="Q17" s="48"/>
      <c r="R17" s="49"/>
      <c r="S17" s="50"/>
      <c r="T17" s="51"/>
    </row>
    <row r="18" spans="1:20" x14ac:dyDescent="0.25">
      <c r="A18" s="38">
        <v>6</v>
      </c>
      <c r="B18" s="39"/>
      <c r="C18" s="40"/>
      <c r="D18" s="41"/>
      <c r="E18" s="41"/>
      <c r="F18" s="41"/>
      <c r="G18" s="41"/>
      <c r="H18" s="42"/>
      <c r="I18" s="43"/>
      <c r="J18" s="44"/>
      <c r="K18" s="45" t="str">
        <f t="shared" si="0"/>
        <v/>
      </c>
      <c r="L18" s="46"/>
      <c r="M18" s="47" t="str">
        <f t="shared" si="1"/>
        <v/>
      </c>
      <c r="N18" s="46"/>
      <c r="O18" s="47" t="str">
        <f t="shared" si="2"/>
        <v/>
      </c>
      <c r="P18" s="46"/>
      <c r="Q18" s="48"/>
      <c r="R18" s="49"/>
      <c r="S18" s="50"/>
      <c r="T18" s="51"/>
    </row>
    <row r="19" spans="1:20" x14ac:dyDescent="0.25">
      <c r="A19" s="38">
        <v>7</v>
      </c>
      <c r="B19" s="39"/>
      <c r="C19" s="40"/>
      <c r="D19" s="41"/>
      <c r="E19" s="41"/>
      <c r="F19" s="41"/>
      <c r="G19" s="41"/>
      <c r="H19" s="42"/>
      <c r="I19" s="43"/>
      <c r="J19" s="44"/>
      <c r="K19" s="45" t="str">
        <f t="shared" si="0"/>
        <v/>
      </c>
      <c r="L19" s="46"/>
      <c r="M19" s="47" t="str">
        <f t="shared" si="1"/>
        <v/>
      </c>
      <c r="N19" s="46"/>
      <c r="O19" s="47" t="str">
        <f t="shared" si="2"/>
        <v/>
      </c>
      <c r="P19" s="46"/>
      <c r="Q19" s="48"/>
      <c r="R19" s="49"/>
      <c r="S19" s="50"/>
      <c r="T19" s="51"/>
    </row>
    <row r="20" spans="1:20" x14ac:dyDescent="0.25">
      <c r="A20" s="38">
        <v>8</v>
      </c>
      <c r="B20" s="39"/>
      <c r="C20" s="40"/>
      <c r="D20" s="41"/>
      <c r="E20" s="41"/>
      <c r="F20" s="41"/>
      <c r="G20" s="41"/>
      <c r="H20" s="42"/>
      <c r="I20" s="43"/>
      <c r="J20" s="44"/>
      <c r="K20" s="45" t="str">
        <f t="shared" si="0"/>
        <v/>
      </c>
      <c r="L20" s="46"/>
      <c r="M20" s="47" t="str">
        <f t="shared" si="1"/>
        <v/>
      </c>
      <c r="N20" s="46"/>
      <c r="O20" s="47" t="str">
        <f t="shared" si="2"/>
        <v/>
      </c>
      <c r="P20" s="46"/>
      <c r="Q20" s="48"/>
      <c r="R20" s="49"/>
      <c r="S20" s="50"/>
      <c r="T20" s="51"/>
    </row>
    <row r="21" spans="1:20" x14ac:dyDescent="0.25">
      <c r="A21" s="38">
        <v>9</v>
      </c>
      <c r="B21" s="39"/>
      <c r="C21" s="40"/>
      <c r="D21" s="41"/>
      <c r="E21" s="41"/>
      <c r="F21" s="41"/>
      <c r="G21" s="41"/>
      <c r="H21" s="42"/>
      <c r="I21" s="43"/>
      <c r="J21" s="44"/>
      <c r="K21" s="45" t="str">
        <f t="shared" si="0"/>
        <v/>
      </c>
      <c r="L21" s="46"/>
      <c r="M21" s="47" t="str">
        <f t="shared" si="1"/>
        <v/>
      </c>
      <c r="N21" s="46"/>
      <c r="O21" s="47" t="str">
        <f t="shared" si="2"/>
        <v/>
      </c>
      <c r="P21" s="46"/>
      <c r="Q21" s="48"/>
      <c r="R21" s="49"/>
      <c r="S21" s="50"/>
      <c r="T21" s="51"/>
    </row>
    <row r="22" spans="1:20" x14ac:dyDescent="0.25">
      <c r="A22" s="38">
        <v>10</v>
      </c>
      <c r="B22" s="39"/>
      <c r="C22" s="40"/>
      <c r="D22" s="41"/>
      <c r="E22" s="41"/>
      <c r="F22" s="41"/>
      <c r="G22" s="41"/>
      <c r="H22" s="42"/>
      <c r="I22" s="43"/>
      <c r="J22" s="44"/>
      <c r="K22" s="45" t="str">
        <f t="shared" si="0"/>
        <v/>
      </c>
      <c r="L22" s="46"/>
      <c r="M22" s="47" t="str">
        <f t="shared" si="1"/>
        <v/>
      </c>
      <c r="N22" s="46"/>
      <c r="O22" s="47" t="str">
        <f t="shared" si="2"/>
        <v/>
      </c>
      <c r="P22" s="46"/>
      <c r="Q22" s="48"/>
      <c r="R22" s="49"/>
      <c r="S22" s="50"/>
      <c r="T22" s="51"/>
    </row>
    <row r="23" spans="1:20" x14ac:dyDescent="0.25">
      <c r="A23" s="38">
        <v>11</v>
      </c>
      <c r="B23" s="39"/>
      <c r="C23" s="40"/>
      <c r="D23" s="41"/>
      <c r="E23" s="41"/>
      <c r="F23" s="41"/>
      <c r="G23" s="41"/>
      <c r="H23" s="42"/>
      <c r="I23" s="43"/>
      <c r="J23" s="44"/>
      <c r="K23" s="45" t="str">
        <f t="shared" si="0"/>
        <v/>
      </c>
      <c r="L23" s="46"/>
      <c r="M23" s="47" t="str">
        <f t="shared" si="1"/>
        <v/>
      </c>
      <c r="N23" s="46"/>
      <c r="O23" s="47" t="str">
        <f t="shared" si="2"/>
        <v/>
      </c>
      <c r="P23" s="46"/>
      <c r="Q23" s="48"/>
      <c r="R23" s="49"/>
      <c r="S23" s="50"/>
      <c r="T23" s="51"/>
    </row>
    <row r="24" spans="1:20" x14ac:dyDescent="0.25">
      <c r="A24" s="38">
        <v>12</v>
      </c>
      <c r="B24" s="39"/>
      <c r="C24" s="40"/>
      <c r="D24" s="41"/>
      <c r="E24" s="41"/>
      <c r="F24" s="41"/>
      <c r="G24" s="41"/>
      <c r="H24" s="42"/>
      <c r="I24" s="43"/>
      <c r="J24" s="44"/>
      <c r="K24" s="45" t="str">
        <f t="shared" si="0"/>
        <v/>
      </c>
      <c r="L24" s="46"/>
      <c r="M24" s="47" t="str">
        <f t="shared" si="1"/>
        <v/>
      </c>
      <c r="N24" s="46"/>
      <c r="O24" s="47" t="str">
        <f t="shared" si="2"/>
        <v/>
      </c>
      <c r="P24" s="46"/>
      <c r="Q24" s="48"/>
      <c r="R24" s="49"/>
      <c r="S24" s="50"/>
      <c r="T24" s="51"/>
    </row>
    <row r="25" spans="1:20" x14ac:dyDescent="0.25">
      <c r="A25" s="38">
        <v>13</v>
      </c>
      <c r="B25" s="39"/>
      <c r="C25" s="40"/>
      <c r="D25" s="41"/>
      <c r="E25" s="41"/>
      <c r="F25" s="41"/>
      <c r="G25" s="41"/>
      <c r="H25" s="42"/>
      <c r="I25" s="43"/>
      <c r="J25" s="44"/>
      <c r="K25" s="45" t="str">
        <f t="shared" si="0"/>
        <v/>
      </c>
      <c r="L25" s="46"/>
      <c r="M25" s="47" t="str">
        <f t="shared" si="1"/>
        <v/>
      </c>
      <c r="N25" s="46"/>
      <c r="O25" s="47" t="str">
        <f t="shared" si="2"/>
        <v/>
      </c>
      <c r="P25" s="46"/>
      <c r="Q25" s="48"/>
      <c r="R25" s="49"/>
      <c r="S25" s="50"/>
      <c r="T25" s="51"/>
    </row>
    <row r="26" spans="1:20" x14ac:dyDescent="0.25">
      <c r="A26" s="38">
        <v>14</v>
      </c>
      <c r="B26" s="39"/>
      <c r="C26" s="40"/>
      <c r="D26" s="41"/>
      <c r="E26" s="41"/>
      <c r="F26" s="41"/>
      <c r="G26" s="41"/>
      <c r="H26" s="42"/>
      <c r="I26" s="43"/>
      <c r="J26" s="44"/>
      <c r="K26" s="45" t="str">
        <f t="shared" si="0"/>
        <v/>
      </c>
      <c r="L26" s="46"/>
      <c r="M26" s="47" t="str">
        <f t="shared" si="1"/>
        <v/>
      </c>
      <c r="N26" s="46"/>
      <c r="O26" s="47" t="str">
        <f t="shared" si="2"/>
        <v/>
      </c>
      <c r="P26" s="46"/>
      <c r="Q26" s="48"/>
      <c r="R26" s="49"/>
      <c r="S26" s="50"/>
      <c r="T26" s="51"/>
    </row>
    <row r="27" spans="1:20" x14ac:dyDescent="0.25">
      <c r="A27" s="38">
        <v>15</v>
      </c>
      <c r="B27" s="39"/>
      <c r="C27" s="40"/>
      <c r="D27" s="41"/>
      <c r="E27" s="41"/>
      <c r="F27" s="41"/>
      <c r="G27" s="41"/>
      <c r="H27" s="42"/>
      <c r="I27" s="43"/>
      <c r="J27" s="44"/>
      <c r="K27" s="45" t="str">
        <f t="shared" si="0"/>
        <v/>
      </c>
      <c r="L27" s="46"/>
      <c r="M27" s="47" t="str">
        <f t="shared" si="1"/>
        <v/>
      </c>
      <c r="N27" s="46"/>
      <c r="O27" s="47" t="str">
        <f t="shared" si="2"/>
        <v/>
      </c>
      <c r="P27" s="46"/>
      <c r="Q27" s="48"/>
      <c r="R27" s="49"/>
      <c r="S27" s="50"/>
      <c r="T27" s="51"/>
    </row>
    <row r="28" spans="1:20" x14ac:dyDescent="0.25">
      <c r="A28" s="38">
        <v>16</v>
      </c>
      <c r="B28" s="39"/>
      <c r="C28" s="40"/>
      <c r="D28" s="41"/>
      <c r="E28" s="41"/>
      <c r="F28" s="41"/>
      <c r="G28" s="41"/>
      <c r="H28" s="42"/>
      <c r="I28" s="43"/>
      <c r="J28" s="44"/>
      <c r="K28" s="45" t="str">
        <f t="shared" si="0"/>
        <v/>
      </c>
      <c r="L28" s="46"/>
      <c r="M28" s="47" t="str">
        <f t="shared" si="1"/>
        <v/>
      </c>
      <c r="N28" s="46"/>
      <c r="O28" s="47" t="str">
        <f t="shared" si="2"/>
        <v/>
      </c>
      <c r="P28" s="46"/>
      <c r="Q28" s="48"/>
      <c r="R28" s="49"/>
      <c r="S28" s="50"/>
      <c r="T28" s="51"/>
    </row>
    <row r="29" spans="1:20" x14ac:dyDescent="0.25">
      <c r="A29" s="38">
        <v>17</v>
      </c>
      <c r="B29" s="39"/>
      <c r="C29" s="40"/>
      <c r="D29" s="41"/>
      <c r="E29" s="41"/>
      <c r="F29" s="41"/>
      <c r="G29" s="41"/>
      <c r="H29" s="42"/>
      <c r="I29" s="43"/>
      <c r="J29" s="44"/>
      <c r="K29" s="45" t="str">
        <f t="shared" si="0"/>
        <v/>
      </c>
      <c r="L29" s="46"/>
      <c r="M29" s="47" t="str">
        <f t="shared" si="1"/>
        <v/>
      </c>
      <c r="N29" s="46"/>
      <c r="O29" s="47" t="str">
        <f t="shared" si="2"/>
        <v/>
      </c>
      <c r="P29" s="46"/>
      <c r="Q29" s="48"/>
      <c r="R29" s="49"/>
      <c r="S29" s="50"/>
      <c r="T29" s="51"/>
    </row>
    <row r="30" spans="1:20" x14ac:dyDescent="0.25">
      <c r="A30" s="38">
        <v>18</v>
      </c>
      <c r="B30" s="39"/>
      <c r="C30" s="40"/>
      <c r="D30" s="41"/>
      <c r="E30" s="41"/>
      <c r="F30" s="41"/>
      <c r="G30" s="41"/>
      <c r="H30" s="42"/>
      <c r="I30" s="43"/>
      <c r="J30" s="44"/>
      <c r="K30" s="45" t="str">
        <f t="shared" si="0"/>
        <v/>
      </c>
      <c r="L30" s="46"/>
      <c r="M30" s="47" t="str">
        <f t="shared" si="1"/>
        <v/>
      </c>
      <c r="N30" s="46"/>
      <c r="O30" s="47" t="str">
        <f t="shared" si="2"/>
        <v/>
      </c>
      <c r="P30" s="46"/>
      <c r="Q30" s="48"/>
      <c r="R30" s="49"/>
      <c r="S30" s="50"/>
      <c r="T30" s="51"/>
    </row>
    <row r="31" spans="1:20" x14ac:dyDescent="0.25">
      <c r="A31" s="38">
        <v>19</v>
      </c>
      <c r="B31" s="39"/>
      <c r="C31" s="40"/>
      <c r="D31" s="41"/>
      <c r="E31" s="41"/>
      <c r="F31" s="41"/>
      <c r="G31" s="41"/>
      <c r="H31" s="42"/>
      <c r="I31" s="43"/>
      <c r="J31" s="44"/>
      <c r="K31" s="45" t="str">
        <f t="shared" si="0"/>
        <v/>
      </c>
      <c r="L31" s="46"/>
      <c r="M31" s="47" t="str">
        <f t="shared" si="1"/>
        <v/>
      </c>
      <c r="N31" s="46"/>
      <c r="O31" s="47" t="str">
        <f t="shared" si="2"/>
        <v/>
      </c>
      <c r="P31" s="46"/>
      <c r="Q31" s="48"/>
      <c r="R31" s="49"/>
      <c r="S31" s="50"/>
      <c r="T31" s="51"/>
    </row>
    <row r="32" spans="1:20" x14ac:dyDescent="0.25">
      <c r="A32" s="38">
        <v>20</v>
      </c>
      <c r="B32" s="39"/>
      <c r="C32" s="40"/>
      <c r="D32" s="41"/>
      <c r="E32" s="41"/>
      <c r="F32" s="41"/>
      <c r="G32" s="41"/>
      <c r="H32" s="42"/>
      <c r="I32" s="43"/>
      <c r="J32" s="44"/>
      <c r="K32" s="45" t="str">
        <f t="shared" si="0"/>
        <v/>
      </c>
      <c r="L32" s="46"/>
      <c r="M32" s="47" t="str">
        <f t="shared" si="1"/>
        <v/>
      </c>
      <c r="N32" s="46"/>
      <c r="O32" s="47" t="str">
        <f t="shared" si="2"/>
        <v/>
      </c>
      <c r="P32" s="46"/>
      <c r="Q32" s="48"/>
      <c r="R32" s="49"/>
      <c r="S32" s="50"/>
      <c r="T32" s="51"/>
    </row>
    <row r="33" spans="1:20" x14ac:dyDescent="0.25">
      <c r="A33" s="38">
        <v>21</v>
      </c>
      <c r="B33" s="39"/>
      <c r="C33" s="40"/>
      <c r="D33" s="41"/>
      <c r="E33" s="41"/>
      <c r="F33" s="41"/>
      <c r="G33" s="41"/>
      <c r="H33" s="42"/>
      <c r="I33" s="43"/>
      <c r="J33" s="44"/>
      <c r="K33" s="45" t="str">
        <f t="shared" si="0"/>
        <v/>
      </c>
      <c r="L33" s="46"/>
      <c r="M33" s="47" t="str">
        <f t="shared" si="1"/>
        <v/>
      </c>
      <c r="N33" s="46"/>
      <c r="O33" s="47" t="str">
        <f t="shared" si="2"/>
        <v/>
      </c>
      <c r="P33" s="46"/>
      <c r="Q33" s="48"/>
      <c r="R33" s="49"/>
      <c r="S33" s="50"/>
      <c r="T33" s="51"/>
    </row>
    <row r="34" spans="1:20" x14ac:dyDescent="0.25">
      <c r="A34" s="38">
        <v>22</v>
      </c>
      <c r="B34" s="39"/>
      <c r="C34" s="40"/>
      <c r="D34" s="41"/>
      <c r="E34" s="41"/>
      <c r="F34" s="41"/>
      <c r="G34" s="41"/>
      <c r="H34" s="42"/>
      <c r="I34" s="43"/>
      <c r="J34" s="44"/>
      <c r="K34" s="45" t="str">
        <f t="shared" si="0"/>
        <v/>
      </c>
      <c r="L34" s="46"/>
      <c r="M34" s="47" t="str">
        <f t="shared" si="1"/>
        <v/>
      </c>
      <c r="N34" s="46"/>
      <c r="O34" s="47" t="str">
        <f t="shared" si="2"/>
        <v/>
      </c>
      <c r="P34" s="46"/>
      <c r="Q34" s="48"/>
      <c r="R34" s="49"/>
      <c r="S34" s="50"/>
      <c r="T34" s="51"/>
    </row>
    <row r="35" spans="1:20" x14ac:dyDescent="0.25">
      <c r="A35" s="38">
        <v>23</v>
      </c>
      <c r="B35" s="39"/>
      <c r="C35" s="40"/>
      <c r="D35" s="41"/>
      <c r="E35" s="41"/>
      <c r="F35" s="41"/>
      <c r="G35" s="41"/>
      <c r="H35" s="42"/>
      <c r="I35" s="43"/>
      <c r="J35" s="44"/>
      <c r="K35" s="45" t="str">
        <f t="shared" si="0"/>
        <v/>
      </c>
      <c r="L35" s="46"/>
      <c r="M35" s="47" t="str">
        <f t="shared" si="1"/>
        <v/>
      </c>
      <c r="N35" s="46"/>
      <c r="O35" s="47" t="str">
        <f t="shared" si="2"/>
        <v/>
      </c>
      <c r="P35" s="46"/>
      <c r="Q35" s="48"/>
      <c r="R35" s="49"/>
      <c r="S35" s="50"/>
      <c r="T35" s="51"/>
    </row>
    <row r="36" spans="1:20" x14ac:dyDescent="0.25">
      <c r="A36" s="38">
        <v>24</v>
      </c>
      <c r="B36" s="39"/>
      <c r="C36" s="40"/>
      <c r="D36" s="41"/>
      <c r="E36" s="41"/>
      <c r="F36" s="41"/>
      <c r="G36" s="41"/>
      <c r="H36" s="42"/>
      <c r="I36" s="43"/>
      <c r="J36" s="44"/>
      <c r="K36" s="45" t="str">
        <f t="shared" si="0"/>
        <v/>
      </c>
      <c r="L36" s="46"/>
      <c r="M36" s="47" t="str">
        <f t="shared" si="1"/>
        <v/>
      </c>
      <c r="N36" s="46"/>
      <c r="O36" s="47" t="str">
        <f t="shared" si="2"/>
        <v/>
      </c>
      <c r="P36" s="46"/>
      <c r="Q36" s="48"/>
      <c r="R36" s="49"/>
      <c r="S36" s="50"/>
      <c r="T36" s="51"/>
    </row>
    <row r="37" spans="1:20" x14ac:dyDescent="0.25">
      <c r="A37" s="38">
        <v>25</v>
      </c>
      <c r="B37" s="39"/>
      <c r="C37" s="40"/>
      <c r="D37" s="41"/>
      <c r="E37" s="41"/>
      <c r="F37" s="41"/>
      <c r="G37" s="41"/>
      <c r="H37" s="42"/>
      <c r="I37" s="43"/>
      <c r="J37" s="44"/>
      <c r="K37" s="45" t="str">
        <f t="shared" si="0"/>
        <v/>
      </c>
      <c r="L37" s="46"/>
      <c r="M37" s="47" t="str">
        <f t="shared" si="1"/>
        <v/>
      </c>
      <c r="N37" s="46"/>
      <c r="O37" s="47" t="str">
        <f t="shared" si="2"/>
        <v/>
      </c>
      <c r="P37" s="46"/>
      <c r="Q37" s="48"/>
      <c r="R37" s="49"/>
      <c r="S37" s="50"/>
      <c r="T37" s="51"/>
    </row>
    <row r="38" spans="1:20" x14ac:dyDescent="0.25">
      <c r="A38" s="38">
        <v>26</v>
      </c>
      <c r="B38" s="39"/>
      <c r="C38" s="40"/>
      <c r="D38" s="41"/>
      <c r="E38" s="41"/>
      <c r="F38" s="41"/>
      <c r="G38" s="41"/>
      <c r="H38" s="42"/>
      <c r="I38" s="43"/>
      <c r="J38" s="44"/>
      <c r="K38" s="45" t="str">
        <f t="shared" si="0"/>
        <v/>
      </c>
      <c r="L38" s="46"/>
      <c r="M38" s="47" t="str">
        <f t="shared" si="1"/>
        <v/>
      </c>
      <c r="N38" s="46"/>
      <c r="O38" s="47" t="str">
        <f t="shared" si="2"/>
        <v/>
      </c>
      <c r="P38" s="46"/>
      <c r="Q38" s="48"/>
      <c r="R38" s="49"/>
      <c r="S38" s="50"/>
      <c r="T38" s="51"/>
    </row>
    <row r="39" spans="1:20" x14ac:dyDescent="0.25">
      <c r="A39" s="38">
        <v>27</v>
      </c>
      <c r="B39" s="39"/>
      <c r="C39" s="40"/>
      <c r="D39" s="41"/>
      <c r="E39" s="41"/>
      <c r="F39" s="41"/>
      <c r="G39" s="41"/>
      <c r="H39" s="42"/>
      <c r="I39" s="43"/>
      <c r="J39" s="44"/>
      <c r="K39" s="45" t="str">
        <f t="shared" si="0"/>
        <v/>
      </c>
      <c r="L39" s="46"/>
      <c r="M39" s="47" t="str">
        <f t="shared" si="1"/>
        <v/>
      </c>
      <c r="N39" s="46"/>
      <c r="O39" s="47" t="str">
        <f t="shared" si="2"/>
        <v/>
      </c>
      <c r="P39" s="46"/>
      <c r="Q39" s="48"/>
      <c r="R39" s="49"/>
      <c r="S39" s="50"/>
      <c r="T39" s="51"/>
    </row>
    <row r="40" spans="1:20" x14ac:dyDescent="0.25">
      <c r="A40" s="38">
        <v>28</v>
      </c>
      <c r="B40" s="39"/>
      <c r="C40" s="40"/>
      <c r="D40" s="41"/>
      <c r="E40" s="41"/>
      <c r="F40" s="41"/>
      <c r="G40" s="41"/>
      <c r="H40" s="42"/>
      <c r="I40" s="43"/>
      <c r="J40" s="44"/>
      <c r="K40" s="45" t="str">
        <f t="shared" si="0"/>
        <v/>
      </c>
      <c r="L40" s="46"/>
      <c r="M40" s="47" t="str">
        <f t="shared" si="1"/>
        <v/>
      </c>
      <c r="N40" s="46"/>
      <c r="O40" s="47" t="str">
        <f t="shared" si="2"/>
        <v/>
      </c>
      <c r="P40" s="46"/>
      <c r="Q40" s="48"/>
      <c r="R40" s="49"/>
      <c r="S40" s="50"/>
      <c r="T40" s="51"/>
    </row>
    <row r="41" spans="1:20" x14ac:dyDescent="0.25">
      <c r="A41" s="38">
        <v>29</v>
      </c>
      <c r="B41" s="39"/>
      <c r="C41" s="40"/>
      <c r="D41" s="41"/>
      <c r="E41" s="41"/>
      <c r="F41" s="41"/>
      <c r="G41" s="41"/>
      <c r="H41" s="42"/>
      <c r="I41" s="43"/>
      <c r="J41" s="44"/>
      <c r="K41" s="45" t="str">
        <f t="shared" si="0"/>
        <v/>
      </c>
      <c r="L41" s="46"/>
      <c r="M41" s="47" t="str">
        <f t="shared" si="1"/>
        <v/>
      </c>
      <c r="N41" s="46"/>
      <c r="O41" s="47" t="str">
        <f t="shared" si="2"/>
        <v/>
      </c>
      <c r="P41" s="46"/>
      <c r="Q41" s="48"/>
      <c r="R41" s="49"/>
      <c r="S41" s="50"/>
      <c r="T41" s="51"/>
    </row>
    <row r="42" spans="1:20" x14ac:dyDescent="0.25">
      <c r="A42" s="38">
        <v>30</v>
      </c>
      <c r="B42" s="39"/>
      <c r="C42" s="40"/>
      <c r="D42" s="41"/>
      <c r="E42" s="41"/>
      <c r="F42" s="41"/>
      <c r="G42" s="41"/>
      <c r="H42" s="42"/>
      <c r="I42" s="43"/>
      <c r="J42" s="44"/>
      <c r="K42" s="45" t="str">
        <f t="shared" si="0"/>
        <v/>
      </c>
      <c r="L42" s="46"/>
      <c r="M42" s="47" t="str">
        <f t="shared" si="1"/>
        <v/>
      </c>
      <c r="N42" s="46"/>
      <c r="O42" s="47" t="str">
        <f t="shared" si="2"/>
        <v/>
      </c>
      <c r="P42" s="46"/>
      <c r="Q42" s="48"/>
      <c r="R42" s="49"/>
      <c r="S42" s="50"/>
      <c r="T42" s="51"/>
    </row>
    <row r="43" spans="1:20" x14ac:dyDescent="0.25">
      <c r="A43" s="38">
        <v>31</v>
      </c>
      <c r="B43" s="39"/>
      <c r="C43" s="40"/>
      <c r="D43" s="41"/>
      <c r="E43" s="41"/>
      <c r="F43" s="41"/>
      <c r="G43" s="41"/>
      <c r="H43" s="42"/>
      <c r="I43" s="43"/>
      <c r="J43" s="44"/>
      <c r="K43" s="45" t="str">
        <f t="shared" si="0"/>
        <v/>
      </c>
      <c r="L43" s="46"/>
      <c r="M43" s="47" t="str">
        <f t="shared" si="1"/>
        <v/>
      </c>
      <c r="N43" s="46"/>
      <c r="O43" s="47" t="str">
        <f t="shared" si="2"/>
        <v/>
      </c>
      <c r="P43" s="46"/>
      <c r="Q43" s="48"/>
      <c r="R43" s="49"/>
      <c r="S43" s="50"/>
      <c r="T43" s="51"/>
    </row>
    <row r="44" spans="1:20" x14ac:dyDescent="0.25">
      <c r="A44" s="38">
        <v>32</v>
      </c>
      <c r="B44" s="39"/>
      <c r="C44" s="40"/>
      <c r="D44" s="41"/>
      <c r="E44" s="41"/>
      <c r="F44" s="41"/>
      <c r="G44" s="41"/>
      <c r="H44" s="42"/>
      <c r="I44" s="43"/>
      <c r="J44" s="44"/>
      <c r="K44" s="45" t="str">
        <f t="shared" si="0"/>
        <v/>
      </c>
      <c r="L44" s="46"/>
      <c r="M44" s="47" t="str">
        <f t="shared" si="1"/>
        <v/>
      </c>
      <c r="N44" s="46"/>
      <c r="O44" s="47" t="str">
        <f t="shared" si="2"/>
        <v/>
      </c>
      <c r="P44" s="46"/>
      <c r="Q44" s="48"/>
      <c r="R44" s="49"/>
      <c r="S44" s="50"/>
      <c r="T44" s="51"/>
    </row>
    <row r="45" spans="1:20" x14ac:dyDescent="0.25">
      <c r="A45" s="38">
        <v>33</v>
      </c>
      <c r="B45" s="39"/>
      <c r="C45" s="40"/>
      <c r="D45" s="41"/>
      <c r="E45" s="41"/>
      <c r="F45" s="41"/>
      <c r="G45" s="41"/>
      <c r="H45" s="42"/>
      <c r="I45" s="43"/>
      <c r="J45" s="44"/>
      <c r="K45" s="45" t="str">
        <f t="shared" si="0"/>
        <v/>
      </c>
      <c r="L45" s="46"/>
      <c r="M45" s="47" t="str">
        <f t="shared" si="1"/>
        <v/>
      </c>
      <c r="N45" s="46"/>
      <c r="O45" s="47" t="str">
        <f t="shared" si="2"/>
        <v/>
      </c>
      <c r="P45" s="46"/>
      <c r="Q45" s="48"/>
      <c r="R45" s="49"/>
      <c r="S45" s="50"/>
      <c r="T45" s="51"/>
    </row>
    <row r="46" spans="1:20" x14ac:dyDescent="0.25">
      <c r="A46" s="38">
        <v>34</v>
      </c>
      <c r="B46" s="39"/>
      <c r="C46" s="40"/>
      <c r="D46" s="41"/>
      <c r="E46" s="41"/>
      <c r="F46" s="41"/>
      <c r="G46" s="41"/>
      <c r="H46" s="42"/>
      <c r="I46" s="43"/>
      <c r="J46" s="44"/>
      <c r="K46" s="45" t="str">
        <f t="shared" si="0"/>
        <v/>
      </c>
      <c r="L46" s="46"/>
      <c r="M46" s="47" t="str">
        <f t="shared" si="1"/>
        <v/>
      </c>
      <c r="N46" s="46"/>
      <c r="O46" s="47" t="str">
        <f t="shared" si="2"/>
        <v/>
      </c>
      <c r="P46" s="46"/>
      <c r="Q46" s="48"/>
      <c r="R46" s="49"/>
      <c r="S46" s="50"/>
      <c r="T46" s="51"/>
    </row>
    <row r="47" spans="1:20" ht="15.75" thickBot="1" x14ac:dyDescent="0.3">
      <c r="A47" s="38">
        <v>35</v>
      </c>
      <c r="B47" s="52"/>
      <c r="C47" s="53"/>
      <c r="D47" s="54"/>
      <c r="E47" s="54"/>
      <c r="F47" s="54"/>
      <c r="G47" s="54"/>
      <c r="H47" s="55"/>
      <c r="I47" s="56"/>
      <c r="J47" s="57"/>
      <c r="K47" s="58" t="str">
        <f t="shared" si="0"/>
        <v/>
      </c>
      <c r="L47" s="59"/>
      <c r="M47" s="60" t="str">
        <f t="shared" si="1"/>
        <v/>
      </c>
      <c r="N47" s="59"/>
      <c r="O47" s="60" t="str">
        <f t="shared" si="2"/>
        <v/>
      </c>
      <c r="P47" s="59"/>
      <c r="Q47" s="61"/>
      <c r="R47" s="62"/>
      <c r="S47" s="63"/>
      <c r="T47" s="64"/>
    </row>
    <row r="48" spans="1:20" s="76" customFormat="1" ht="16.5" thickBot="1" x14ac:dyDescent="0.3">
      <c r="A48" s="65"/>
      <c r="B48" s="123" t="s">
        <v>16</v>
      </c>
      <c r="C48" s="124"/>
      <c r="D48" s="66">
        <f>SUM(D13:D47)</f>
        <v>0</v>
      </c>
      <c r="E48" s="66">
        <f t="shared" ref="E48:J48" si="3">SUM(E13:E47)</f>
        <v>0</v>
      </c>
      <c r="F48" s="66">
        <f t="shared" si="3"/>
        <v>0</v>
      </c>
      <c r="G48" s="66">
        <f t="shared" si="3"/>
        <v>0</v>
      </c>
      <c r="H48" s="67">
        <f t="shared" si="3"/>
        <v>0</v>
      </c>
      <c r="I48" s="68"/>
      <c r="J48" s="69">
        <f t="shared" si="3"/>
        <v>0</v>
      </c>
      <c r="K48" s="70">
        <f>SUM(K13:K47)</f>
        <v>0</v>
      </c>
      <c r="L48" s="71">
        <f t="shared" ref="L48:P48" si="4">SUM(L13:L47)</f>
        <v>0</v>
      </c>
      <c r="M48" s="70">
        <f t="shared" si="4"/>
        <v>0</v>
      </c>
      <c r="N48" s="71">
        <f t="shared" si="4"/>
        <v>0</v>
      </c>
      <c r="O48" s="70">
        <f t="shared" si="4"/>
        <v>0</v>
      </c>
      <c r="P48" s="71">
        <f t="shared" si="4"/>
        <v>0</v>
      </c>
      <c r="Q48" s="72"/>
      <c r="R48" s="73"/>
      <c r="S48" s="74"/>
      <c r="T48" s="75"/>
    </row>
    <row r="49" spans="1:21" s="76" customFormat="1" ht="15.75" x14ac:dyDescent="0.25">
      <c r="A49" s="65"/>
      <c r="B49" s="125" t="s">
        <v>17</v>
      </c>
      <c r="C49" s="126"/>
      <c r="D49" s="127">
        <f>SUM(D48:G48)</f>
        <v>0</v>
      </c>
      <c r="E49" s="128"/>
      <c r="F49" s="128"/>
      <c r="G49" s="128"/>
      <c r="H49" s="128"/>
      <c r="I49" s="128"/>
      <c r="J49" s="129"/>
      <c r="K49" s="130">
        <f>K48-L48</f>
        <v>0</v>
      </c>
      <c r="L49" s="130"/>
      <c r="M49" s="130">
        <f>M48-N48</f>
        <v>0</v>
      </c>
      <c r="N49" s="130"/>
      <c r="O49" s="130">
        <f>O48-P48</f>
        <v>0</v>
      </c>
      <c r="P49" s="130"/>
      <c r="Q49" s="72"/>
      <c r="R49" s="73"/>
      <c r="S49" s="74"/>
      <c r="T49" s="77"/>
      <c r="U49" s="78"/>
    </row>
    <row r="50" spans="1:21" s="76" customFormat="1" ht="16.5" thickBot="1" x14ac:dyDescent="0.3">
      <c r="A50" s="65"/>
      <c r="B50" s="115" t="s">
        <v>18</v>
      </c>
      <c r="C50" s="116"/>
      <c r="D50" s="117">
        <f>SUM(D48:H48)</f>
        <v>0</v>
      </c>
      <c r="E50" s="118"/>
      <c r="F50" s="118"/>
      <c r="G50" s="118"/>
      <c r="H50" s="118"/>
      <c r="I50" s="118"/>
      <c r="J50" s="119"/>
      <c r="K50" s="131"/>
      <c r="L50" s="131"/>
      <c r="M50" s="131"/>
      <c r="N50" s="131"/>
      <c r="O50" s="131"/>
      <c r="P50" s="131"/>
      <c r="Q50" s="79"/>
      <c r="R50" s="73"/>
      <c r="S50" s="74"/>
      <c r="T50" s="75"/>
    </row>
    <row r="52" spans="1:21" x14ac:dyDescent="0.25">
      <c r="B52" s="100" t="s">
        <v>19</v>
      </c>
      <c r="C52" s="101"/>
      <c r="D52" s="80" t="str">
        <f>IF(COUNTA(B13:B47)&gt;0,COUNTA(B13:B47),"")</f>
        <v/>
      </c>
      <c r="F52" s="102" t="str">
        <f>"Cash ($" &amp; D48 &amp; ") Counted/Acounted For:"</f>
        <v>Cash ($0) Counted/Acounted For:</v>
      </c>
      <c r="G52" s="103"/>
      <c r="H52" s="104"/>
      <c r="I52" s="81"/>
      <c r="J52" s="105"/>
      <c r="K52" s="106"/>
      <c r="L52" s="106"/>
      <c r="M52" s="106"/>
      <c r="N52" s="106"/>
      <c r="O52" s="106"/>
      <c r="P52" s="107"/>
    </row>
    <row r="53" spans="1:21" x14ac:dyDescent="0.25">
      <c r="B53" s="100" t="s">
        <v>20</v>
      </c>
      <c r="C53" s="101"/>
      <c r="D53" s="82" t="str">
        <f>IF(SUM($D$13:$G$47)&gt;0,MIN($D$13:$G$47),"")</f>
        <v/>
      </c>
      <c r="F53" s="102" t="str">
        <f>"Unsigned Credit Card Charges (out of " &amp; COUNTA(G13:G47) &amp;"):"</f>
        <v>Unsigned Credit Card Charges (out of 0):</v>
      </c>
      <c r="G53" s="103"/>
      <c r="H53" s="104"/>
      <c r="I53" s="83"/>
      <c r="J53" s="105"/>
      <c r="K53" s="106"/>
      <c r="L53" s="106"/>
      <c r="M53" s="106"/>
      <c r="N53" s="106"/>
      <c r="O53" s="106"/>
      <c r="P53" s="107"/>
    </row>
    <row r="54" spans="1:21" x14ac:dyDescent="0.25">
      <c r="B54" s="100" t="s">
        <v>21</v>
      </c>
      <c r="C54" s="101"/>
      <c r="D54" s="82" t="str">
        <f>IF(SUM($D$13:$G$47)&gt;0,MAX($D$13:$G$47),"")</f>
        <v/>
      </c>
      <c r="F54" s="108" t="str">
        <f>"Checks (out of " &amp; COUNTA(E13:E47) &amp; ") Made Out Incorrectly:"</f>
        <v>Checks (out of 0) Made Out Incorrectly:</v>
      </c>
      <c r="G54" s="109"/>
      <c r="H54" s="110"/>
      <c r="I54" s="84"/>
      <c r="J54" s="105"/>
      <c r="K54" s="106"/>
      <c r="L54" s="106"/>
      <c r="M54" s="106"/>
      <c r="N54" s="106"/>
      <c r="O54" s="106"/>
      <c r="P54" s="107"/>
    </row>
    <row r="55" spans="1:21" x14ac:dyDescent="0.25">
      <c r="B55" s="100" t="s">
        <v>22</v>
      </c>
      <c r="C55" s="101"/>
      <c r="D55" s="82" t="str">
        <f>IF(SUM($D13:$G$47)&gt;0,MEDIAN($D$13:$G$47),"")</f>
        <v/>
      </c>
      <c r="F55" s="102" t="s">
        <v>23</v>
      </c>
      <c r="G55" s="103"/>
      <c r="H55" s="104"/>
      <c r="I55" s="85"/>
      <c r="J55" s="105"/>
      <c r="K55" s="106"/>
      <c r="L55" s="106"/>
      <c r="M55" s="106"/>
      <c r="N55" s="106"/>
      <c r="O55" s="106"/>
      <c r="P55" s="107"/>
    </row>
    <row r="56" spans="1:21" x14ac:dyDescent="0.25">
      <c r="B56" s="100" t="s">
        <v>24</v>
      </c>
      <c r="C56" s="101"/>
      <c r="D56" s="82" t="str">
        <f>IF(SUM($D$13:$G$47)&gt;0,AVERAGE($D$13:$G$47),"")</f>
        <v/>
      </c>
      <c r="F56" s="102" t="str">
        <f>"Corporate Matching (" &amp; COUNTA(H13:H47) &amp; ") Notes/Comments:"</f>
        <v>Corporate Matching (0) Notes/Comments:</v>
      </c>
      <c r="G56" s="103"/>
      <c r="H56" s="104"/>
      <c r="I56" s="105"/>
      <c r="J56" s="106"/>
      <c r="K56" s="106"/>
      <c r="L56" s="106"/>
      <c r="M56" s="106"/>
      <c r="N56" s="106"/>
      <c r="O56" s="106"/>
      <c r="P56" s="107"/>
    </row>
  </sheetData>
  <mergeCells count="45">
    <mergeCell ref="A6:B6"/>
    <mergeCell ref="A4:B4"/>
    <mergeCell ref="C4:D4"/>
    <mergeCell ref="F4:G4"/>
    <mergeCell ref="A5:B5"/>
    <mergeCell ref="F5:G5"/>
    <mergeCell ref="A7:B7"/>
    <mergeCell ref="C7:D7"/>
    <mergeCell ref="F7:H7"/>
    <mergeCell ref="A8:B8"/>
    <mergeCell ref="C8:D8"/>
    <mergeCell ref="F8:G8"/>
    <mergeCell ref="A9:B9"/>
    <mergeCell ref="C9:D9"/>
    <mergeCell ref="F9:G9"/>
    <mergeCell ref="A10:C10"/>
    <mergeCell ref="F10:G10"/>
    <mergeCell ref="Q11:T11"/>
    <mergeCell ref="B12:C12"/>
    <mergeCell ref="B48:C48"/>
    <mergeCell ref="B49:C49"/>
    <mergeCell ref="D49:J49"/>
    <mergeCell ref="K49:L50"/>
    <mergeCell ref="M49:N50"/>
    <mergeCell ref="O49:P50"/>
    <mergeCell ref="K11:L11"/>
    <mergeCell ref="B53:C53"/>
    <mergeCell ref="F53:H53"/>
    <mergeCell ref="J53:P53"/>
    <mergeCell ref="M11:N11"/>
    <mergeCell ref="O11:P11"/>
    <mergeCell ref="B50:C50"/>
    <mergeCell ref="D50:J50"/>
    <mergeCell ref="B52:C52"/>
    <mergeCell ref="F52:H52"/>
    <mergeCell ref="J52:P52"/>
    <mergeCell ref="B56:C56"/>
    <mergeCell ref="F56:H56"/>
    <mergeCell ref="I56:P56"/>
    <mergeCell ref="B54:C54"/>
    <mergeCell ref="F54:H54"/>
    <mergeCell ref="J54:P54"/>
    <mergeCell ref="B55:C55"/>
    <mergeCell ref="F55:H55"/>
    <mergeCell ref="J55:P55"/>
  </mergeCells>
  <conditionalFormatting sqref="H8">
    <cfRule type="expression" dxfId="12" priority="6">
      <formula>$H$8&gt;0</formula>
    </cfRule>
  </conditionalFormatting>
  <conditionalFormatting sqref="H9">
    <cfRule type="expression" dxfId="11" priority="5">
      <formula>$H$9&gt;0</formula>
    </cfRule>
  </conditionalFormatting>
  <conditionalFormatting sqref="H10">
    <cfRule type="expression" dxfId="10" priority="4">
      <formula>$H$10&gt;0</formula>
    </cfRule>
  </conditionalFormatting>
  <conditionalFormatting sqref="B13:L47">
    <cfRule type="expression" dxfId="9" priority="3">
      <formula>AND(COUNTA($B13)&gt;0,(AND($K13&gt;0,$L13=0)))</formula>
    </cfRule>
  </conditionalFormatting>
  <conditionalFormatting sqref="B13:N47">
    <cfRule type="expression" dxfId="8" priority="2">
      <formula>AND(COUNTA($B13)&gt;0,AND(SUM($D13:$H13)&gt;=$H$4,AND($M13&gt;0,$N13=0)))</formula>
    </cfRule>
  </conditionalFormatting>
  <conditionalFormatting sqref="B13:P47">
    <cfRule type="expression" dxfId="7" priority="1">
      <formula>AND(COUNTA($B13)&gt;0,AND(SUM($D13:$H13)&gt;=$H$5,AND($O13&gt;0,$P13=0)))</formula>
    </cfRule>
  </conditionalFormatting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6"/>
  <sheetViews>
    <sheetView topLeftCell="A22" workbookViewId="0">
      <selection activeCell="G25" sqref="G25"/>
    </sheetView>
  </sheetViews>
  <sheetFormatPr defaultRowHeight="15" x14ac:dyDescent="0.25"/>
  <cols>
    <col min="1" max="1" width="3.5703125" style="10" customWidth="1"/>
    <col min="2" max="2" width="16.7109375" style="2" customWidth="1"/>
    <col min="3" max="3" width="17" style="2" customWidth="1"/>
    <col min="4" max="7" width="13.5703125" style="2" customWidth="1"/>
    <col min="8" max="8" width="13" style="2" customWidth="1"/>
    <col min="9" max="9" width="18.140625" style="3" customWidth="1"/>
    <col min="10" max="10" width="12.7109375" style="2" customWidth="1"/>
    <col min="11" max="11" width="4.28515625" style="4" customWidth="1"/>
    <col min="12" max="12" width="5.140625" style="5" customWidth="1"/>
    <col min="13" max="13" width="4.28515625" style="4" customWidth="1"/>
    <col min="14" max="14" width="5.140625" style="5" customWidth="1"/>
    <col min="15" max="15" width="4.28515625" style="4" customWidth="1"/>
    <col min="16" max="16" width="5.140625" style="5" customWidth="1"/>
    <col min="17" max="17" width="6.7109375" style="6" customWidth="1"/>
    <col min="18" max="18" width="7.7109375" style="7" customWidth="1"/>
    <col min="19" max="19" width="14.42578125" style="8" customWidth="1"/>
    <col min="20" max="20" width="8.28515625" style="9" customWidth="1"/>
    <col min="21" max="16384" width="9.140625" style="2"/>
  </cols>
  <sheetData>
    <row r="1" spans="1:20" x14ac:dyDescent="0.25">
      <c r="A1" s="1" t="s">
        <v>43</v>
      </c>
      <c r="C1" s="1"/>
      <c r="D1" s="2" t="s">
        <v>32</v>
      </c>
    </row>
    <row r="2" spans="1:20" x14ac:dyDescent="0.25">
      <c r="A2" s="1" t="s">
        <v>0</v>
      </c>
      <c r="C2" s="1"/>
    </row>
    <row r="3" spans="1:20" ht="6.75" customHeight="1" x14ac:dyDescent="0.25">
      <c r="B3" s="1"/>
      <c r="C3" s="1"/>
    </row>
    <row r="4" spans="1:20" x14ac:dyDescent="0.25">
      <c r="A4" s="145" t="s">
        <v>25</v>
      </c>
      <c r="B4" s="145"/>
      <c r="C4" s="146"/>
      <c r="D4" s="147"/>
      <c r="E4" s="11"/>
      <c r="F4" s="102" t="s">
        <v>30</v>
      </c>
      <c r="G4" s="104"/>
      <c r="H4" s="12">
        <v>200</v>
      </c>
      <c r="I4" s="13"/>
      <c r="J4" s="14"/>
    </row>
    <row r="5" spans="1:20" ht="15.75" x14ac:dyDescent="0.25">
      <c r="A5" s="145" t="s">
        <v>26</v>
      </c>
      <c r="B5" s="145"/>
      <c r="C5" s="15"/>
      <c r="D5" s="16" t="s">
        <v>31</v>
      </c>
      <c r="E5" s="17"/>
      <c r="F5" s="102" t="s">
        <v>1</v>
      </c>
      <c r="G5" s="104"/>
      <c r="H5" s="12">
        <v>1200</v>
      </c>
      <c r="I5" s="13"/>
      <c r="J5" s="18"/>
    </row>
    <row r="6" spans="1:20" x14ac:dyDescent="0.25">
      <c r="A6" s="145" t="s">
        <v>2</v>
      </c>
      <c r="B6" s="145"/>
      <c r="C6" s="15"/>
      <c r="D6" s="16" t="s">
        <v>31</v>
      </c>
      <c r="E6" s="19"/>
      <c r="F6" s="19"/>
      <c r="G6" s="20"/>
      <c r="H6" s="20"/>
      <c r="I6" s="21"/>
      <c r="J6" s="20"/>
    </row>
    <row r="7" spans="1:20" ht="18.75" x14ac:dyDescent="0.25">
      <c r="A7" s="102" t="s">
        <v>27</v>
      </c>
      <c r="B7" s="102"/>
      <c r="C7" s="140"/>
      <c r="D7" s="141"/>
      <c r="F7" s="142" t="s">
        <v>3</v>
      </c>
      <c r="G7" s="143"/>
      <c r="H7" s="144"/>
      <c r="I7" s="22"/>
    </row>
    <row r="8" spans="1:20" ht="15.75" x14ac:dyDescent="0.25">
      <c r="A8" s="100" t="s">
        <v>4</v>
      </c>
      <c r="B8" s="100"/>
      <c r="C8" s="135">
        <f>D49</f>
        <v>0</v>
      </c>
      <c r="D8" s="136"/>
      <c r="E8" s="23">
        <f>IF(C8,C8/$C$7,0)</f>
        <v>0</v>
      </c>
      <c r="F8" s="137" t="s">
        <v>5</v>
      </c>
      <c r="G8" s="138"/>
      <c r="H8" s="24">
        <f>K49</f>
        <v>0</v>
      </c>
      <c r="I8" s="22"/>
    </row>
    <row r="9" spans="1:20" ht="15.75" x14ac:dyDescent="0.25">
      <c r="A9" s="100" t="s">
        <v>6</v>
      </c>
      <c r="B9" s="134"/>
      <c r="C9" s="135">
        <f>D50</f>
        <v>0</v>
      </c>
      <c r="D9" s="136"/>
      <c r="E9" s="23">
        <f>IF(C9,C9/$C$7,0)</f>
        <v>0</v>
      </c>
      <c r="F9" s="137" t="s">
        <v>40</v>
      </c>
      <c r="G9" s="138"/>
      <c r="H9" s="24">
        <f>M49</f>
        <v>0</v>
      </c>
      <c r="I9" s="22"/>
    </row>
    <row r="10" spans="1:20" ht="15.75" x14ac:dyDescent="0.25">
      <c r="A10" s="100" t="s">
        <v>28</v>
      </c>
      <c r="B10" s="139"/>
      <c r="C10" s="101"/>
      <c r="D10" s="25" t="str">
        <f>IF(E8&gt;=1,"YES","NO")</f>
        <v>NO</v>
      </c>
      <c r="E10" s="23"/>
      <c r="F10" s="137" t="s">
        <v>44</v>
      </c>
      <c r="G10" s="138"/>
      <c r="H10" s="24">
        <f>O49</f>
        <v>0</v>
      </c>
      <c r="I10" s="22"/>
    </row>
    <row r="11" spans="1:20" x14ac:dyDescent="0.25">
      <c r="K11" s="132" t="s">
        <v>7</v>
      </c>
      <c r="L11" s="133"/>
      <c r="M11" s="111" t="s">
        <v>41</v>
      </c>
      <c r="N11" s="112"/>
      <c r="O11" s="113" t="s">
        <v>42</v>
      </c>
      <c r="P11" s="114"/>
      <c r="Q11" s="120" t="s">
        <v>8</v>
      </c>
      <c r="R11" s="121"/>
      <c r="S11" s="121"/>
      <c r="T11" s="122"/>
    </row>
    <row r="12" spans="1:20" s="37" customFormat="1" x14ac:dyDescent="0.25">
      <c r="A12" s="26"/>
      <c r="B12" s="102" t="s">
        <v>29</v>
      </c>
      <c r="C12" s="104"/>
      <c r="D12" s="27" t="str">
        <f>"Cash [" &amp;  COUNTA(D13:D47) &amp; "]"</f>
        <v>Cash [0]</v>
      </c>
      <c r="E12" s="27" t="str">
        <f>"Check [" &amp;  COUNTA(E13:E47) &amp; "]"</f>
        <v>Check [0]</v>
      </c>
      <c r="F12" s="27" t="str">
        <f>"Pledge [" &amp;  COUNTA(F13:F47) &amp; "]"</f>
        <v>Pledge [0]</v>
      </c>
      <c r="G12" s="27" t="str">
        <f>"Charge [" &amp;  COUNTA(G13:G47) &amp; "]"</f>
        <v>Charge [0]</v>
      </c>
      <c r="H12" s="28" t="str">
        <f>"Matching [" &amp;  COUNTA(H13:H47) &amp; "]"</f>
        <v>Matching [0]</v>
      </c>
      <c r="I12" s="29" t="s">
        <v>9</v>
      </c>
      <c r="J12" s="30" t="str">
        <f>"Tentative [" &amp;  COUNTA(J13:J47) &amp; "]"</f>
        <v>Tentative [0]</v>
      </c>
      <c r="K12" s="31" t="s">
        <v>10</v>
      </c>
      <c r="L12" s="32" t="s">
        <v>11</v>
      </c>
      <c r="M12" s="31" t="s">
        <v>10</v>
      </c>
      <c r="N12" s="32" t="s">
        <v>11</v>
      </c>
      <c r="O12" s="31" t="s">
        <v>10</v>
      </c>
      <c r="P12" s="32" t="s">
        <v>11</v>
      </c>
      <c r="Q12" s="33" t="s">
        <v>12</v>
      </c>
      <c r="R12" s="34" t="s">
        <v>13</v>
      </c>
      <c r="S12" s="35" t="s">
        <v>14</v>
      </c>
      <c r="T12" s="36" t="s">
        <v>15</v>
      </c>
    </row>
    <row r="13" spans="1:20" x14ac:dyDescent="0.25">
      <c r="A13" s="38">
        <v>1</v>
      </c>
      <c r="B13" s="39"/>
      <c r="C13" s="40"/>
      <c r="D13" s="41"/>
      <c r="E13" s="41"/>
      <c r="F13" s="41"/>
      <c r="G13" s="41"/>
      <c r="H13" s="42"/>
      <c r="I13" s="43"/>
      <c r="J13" s="44"/>
      <c r="K13" s="45" t="str">
        <f>IF(SUM($D13:$H13)&gt;0,1,"")</f>
        <v/>
      </c>
      <c r="L13" s="46"/>
      <c r="M13" s="47" t="str">
        <f>IF(SUM($D13:$H13)&gt;=$H$4,1,"")</f>
        <v/>
      </c>
      <c r="N13" s="46"/>
      <c r="O13" s="47" t="str">
        <f>IF(SUM($D13:$H13)&gt;=$H$5,1,"")</f>
        <v/>
      </c>
      <c r="P13" s="46"/>
      <c r="Q13" s="48"/>
      <c r="R13" s="49"/>
      <c r="S13" s="50"/>
      <c r="T13" s="51"/>
    </row>
    <row r="14" spans="1:20" x14ac:dyDescent="0.25">
      <c r="A14" s="38">
        <v>2</v>
      </c>
      <c r="B14" s="39"/>
      <c r="C14" s="40"/>
      <c r="D14" s="41"/>
      <c r="E14" s="41"/>
      <c r="F14" s="41"/>
      <c r="G14" s="41"/>
      <c r="H14" s="42"/>
      <c r="I14" s="43"/>
      <c r="J14" s="44"/>
      <c r="K14" s="45" t="str">
        <f t="shared" ref="K14:K47" si="0">IF(SUM($D14:$H14)&gt;0,1,"")</f>
        <v/>
      </c>
      <c r="L14" s="46"/>
      <c r="M14" s="47" t="str">
        <f t="shared" ref="M14:M47" si="1">IF(SUM($D14:$H14)&gt;=$H$4,1,"")</f>
        <v/>
      </c>
      <c r="N14" s="46"/>
      <c r="O14" s="47" t="str">
        <f t="shared" ref="O14:O47" si="2">IF(SUM($D14:$H14)&gt;=$H$5,1,"")</f>
        <v/>
      </c>
      <c r="P14" s="46"/>
      <c r="Q14" s="48"/>
      <c r="R14" s="49"/>
      <c r="S14" s="50"/>
      <c r="T14" s="51"/>
    </row>
    <row r="15" spans="1:20" x14ac:dyDescent="0.25">
      <c r="A15" s="38">
        <v>3</v>
      </c>
      <c r="B15" s="39"/>
      <c r="C15" s="40"/>
      <c r="D15" s="41"/>
      <c r="E15" s="41"/>
      <c r="F15" s="41"/>
      <c r="G15" s="41"/>
      <c r="H15" s="42"/>
      <c r="I15" s="43"/>
      <c r="J15" s="44"/>
      <c r="K15" s="45" t="str">
        <f t="shared" si="0"/>
        <v/>
      </c>
      <c r="L15" s="46"/>
      <c r="M15" s="47" t="str">
        <f t="shared" si="1"/>
        <v/>
      </c>
      <c r="N15" s="46"/>
      <c r="O15" s="47" t="str">
        <f t="shared" si="2"/>
        <v/>
      </c>
      <c r="P15" s="46"/>
      <c r="Q15" s="48"/>
      <c r="R15" s="49"/>
      <c r="S15" s="50"/>
      <c r="T15" s="51"/>
    </row>
    <row r="16" spans="1:20" x14ac:dyDescent="0.25">
      <c r="A16" s="38">
        <v>4</v>
      </c>
      <c r="B16" s="39"/>
      <c r="C16" s="40"/>
      <c r="D16" s="41"/>
      <c r="E16" s="41"/>
      <c r="F16" s="41"/>
      <c r="G16" s="41"/>
      <c r="H16" s="42"/>
      <c r="I16" s="43"/>
      <c r="J16" s="44"/>
      <c r="K16" s="45" t="str">
        <f t="shared" si="0"/>
        <v/>
      </c>
      <c r="L16" s="46"/>
      <c r="M16" s="47" t="str">
        <f t="shared" si="1"/>
        <v/>
      </c>
      <c r="N16" s="46"/>
      <c r="O16" s="47" t="str">
        <f t="shared" si="2"/>
        <v/>
      </c>
      <c r="P16" s="46"/>
      <c r="Q16" s="48"/>
      <c r="R16" s="49"/>
      <c r="S16" s="50"/>
      <c r="T16" s="51"/>
    </row>
    <row r="17" spans="1:20" x14ac:dyDescent="0.25">
      <c r="A17" s="38">
        <v>5</v>
      </c>
      <c r="B17" s="39"/>
      <c r="C17" s="40"/>
      <c r="D17" s="41"/>
      <c r="E17" s="41"/>
      <c r="F17" s="41"/>
      <c r="G17" s="41"/>
      <c r="H17" s="42"/>
      <c r="I17" s="43"/>
      <c r="J17" s="44"/>
      <c r="K17" s="45" t="str">
        <f t="shared" si="0"/>
        <v/>
      </c>
      <c r="L17" s="46"/>
      <c r="M17" s="47" t="str">
        <f t="shared" si="1"/>
        <v/>
      </c>
      <c r="N17" s="46"/>
      <c r="O17" s="47" t="str">
        <f t="shared" si="2"/>
        <v/>
      </c>
      <c r="P17" s="46"/>
      <c r="Q17" s="48"/>
      <c r="R17" s="49"/>
      <c r="S17" s="50"/>
      <c r="T17" s="51"/>
    </row>
    <row r="18" spans="1:20" x14ac:dyDescent="0.25">
      <c r="A18" s="38">
        <v>6</v>
      </c>
      <c r="B18" s="39"/>
      <c r="C18" s="40"/>
      <c r="D18" s="41"/>
      <c r="E18" s="41"/>
      <c r="F18" s="41"/>
      <c r="G18" s="41"/>
      <c r="H18" s="42"/>
      <c r="I18" s="43"/>
      <c r="J18" s="44"/>
      <c r="K18" s="45" t="str">
        <f t="shared" si="0"/>
        <v/>
      </c>
      <c r="L18" s="46"/>
      <c r="M18" s="47" t="str">
        <f t="shared" si="1"/>
        <v/>
      </c>
      <c r="N18" s="46"/>
      <c r="O18" s="47" t="str">
        <f t="shared" si="2"/>
        <v/>
      </c>
      <c r="P18" s="46"/>
      <c r="Q18" s="48"/>
      <c r="R18" s="49"/>
      <c r="S18" s="50"/>
      <c r="T18" s="51"/>
    </row>
    <row r="19" spans="1:20" x14ac:dyDescent="0.25">
      <c r="A19" s="38">
        <v>7</v>
      </c>
      <c r="B19" s="39"/>
      <c r="C19" s="40"/>
      <c r="D19" s="41"/>
      <c r="E19" s="41"/>
      <c r="F19" s="41"/>
      <c r="G19" s="41"/>
      <c r="H19" s="42"/>
      <c r="I19" s="43"/>
      <c r="J19" s="44"/>
      <c r="K19" s="45" t="str">
        <f t="shared" si="0"/>
        <v/>
      </c>
      <c r="L19" s="46"/>
      <c r="M19" s="47" t="str">
        <f t="shared" si="1"/>
        <v/>
      </c>
      <c r="N19" s="46"/>
      <c r="O19" s="47" t="str">
        <f t="shared" si="2"/>
        <v/>
      </c>
      <c r="P19" s="46"/>
      <c r="Q19" s="48"/>
      <c r="R19" s="49"/>
      <c r="S19" s="50"/>
      <c r="T19" s="51"/>
    </row>
    <row r="20" spans="1:20" x14ac:dyDescent="0.25">
      <c r="A20" s="38">
        <v>8</v>
      </c>
      <c r="B20" s="39"/>
      <c r="C20" s="40"/>
      <c r="D20" s="41"/>
      <c r="E20" s="41"/>
      <c r="F20" s="41"/>
      <c r="G20" s="41"/>
      <c r="H20" s="42"/>
      <c r="I20" s="43"/>
      <c r="J20" s="44"/>
      <c r="K20" s="45" t="str">
        <f t="shared" si="0"/>
        <v/>
      </c>
      <c r="L20" s="46"/>
      <c r="M20" s="47" t="str">
        <f t="shared" si="1"/>
        <v/>
      </c>
      <c r="N20" s="46"/>
      <c r="O20" s="47" t="str">
        <f t="shared" si="2"/>
        <v/>
      </c>
      <c r="P20" s="46"/>
      <c r="Q20" s="48"/>
      <c r="R20" s="49"/>
      <c r="S20" s="50"/>
      <c r="T20" s="51"/>
    </row>
    <row r="21" spans="1:20" x14ac:dyDescent="0.25">
      <c r="A21" s="38">
        <v>9</v>
      </c>
      <c r="B21" s="39"/>
      <c r="C21" s="40"/>
      <c r="D21" s="41"/>
      <c r="E21" s="41"/>
      <c r="F21" s="41"/>
      <c r="G21" s="41"/>
      <c r="H21" s="42"/>
      <c r="I21" s="43"/>
      <c r="J21" s="44"/>
      <c r="K21" s="45" t="str">
        <f t="shared" si="0"/>
        <v/>
      </c>
      <c r="L21" s="46"/>
      <c r="M21" s="47" t="str">
        <f t="shared" si="1"/>
        <v/>
      </c>
      <c r="N21" s="46"/>
      <c r="O21" s="47" t="str">
        <f t="shared" si="2"/>
        <v/>
      </c>
      <c r="P21" s="46"/>
      <c r="Q21" s="48"/>
      <c r="R21" s="49"/>
      <c r="S21" s="50"/>
      <c r="T21" s="51"/>
    </row>
    <row r="22" spans="1:20" x14ac:dyDescent="0.25">
      <c r="A22" s="38">
        <v>10</v>
      </c>
      <c r="B22" s="39"/>
      <c r="C22" s="40"/>
      <c r="D22" s="41"/>
      <c r="E22" s="41"/>
      <c r="F22" s="41"/>
      <c r="G22" s="41"/>
      <c r="H22" s="42"/>
      <c r="I22" s="43"/>
      <c r="J22" s="44"/>
      <c r="K22" s="45" t="str">
        <f t="shared" si="0"/>
        <v/>
      </c>
      <c r="L22" s="46"/>
      <c r="M22" s="47" t="str">
        <f t="shared" si="1"/>
        <v/>
      </c>
      <c r="N22" s="46"/>
      <c r="O22" s="47" t="str">
        <f t="shared" si="2"/>
        <v/>
      </c>
      <c r="P22" s="46"/>
      <c r="Q22" s="48"/>
      <c r="R22" s="49"/>
      <c r="S22" s="50"/>
      <c r="T22" s="51"/>
    </row>
    <row r="23" spans="1:20" x14ac:dyDescent="0.25">
      <c r="A23" s="38">
        <v>11</v>
      </c>
      <c r="B23" s="39"/>
      <c r="C23" s="40"/>
      <c r="D23" s="41"/>
      <c r="E23" s="41"/>
      <c r="F23" s="41"/>
      <c r="G23" s="41"/>
      <c r="H23" s="42"/>
      <c r="I23" s="43"/>
      <c r="J23" s="44"/>
      <c r="K23" s="45" t="str">
        <f t="shared" si="0"/>
        <v/>
      </c>
      <c r="L23" s="46"/>
      <c r="M23" s="47" t="str">
        <f t="shared" si="1"/>
        <v/>
      </c>
      <c r="N23" s="46"/>
      <c r="O23" s="47" t="str">
        <f t="shared" si="2"/>
        <v/>
      </c>
      <c r="P23" s="46"/>
      <c r="Q23" s="48"/>
      <c r="R23" s="49"/>
      <c r="S23" s="50"/>
      <c r="T23" s="51"/>
    </row>
    <row r="24" spans="1:20" x14ac:dyDescent="0.25">
      <c r="A24" s="38">
        <v>12</v>
      </c>
      <c r="B24" s="39"/>
      <c r="C24" s="40"/>
      <c r="D24" s="41"/>
      <c r="E24" s="41"/>
      <c r="F24" s="41"/>
      <c r="G24" s="41"/>
      <c r="H24" s="42"/>
      <c r="I24" s="43"/>
      <c r="J24" s="44"/>
      <c r="K24" s="45" t="str">
        <f t="shared" si="0"/>
        <v/>
      </c>
      <c r="L24" s="46"/>
      <c r="M24" s="47" t="str">
        <f t="shared" si="1"/>
        <v/>
      </c>
      <c r="N24" s="46"/>
      <c r="O24" s="47" t="str">
        <f t="shared" si="2"/>
        <v/>
      </c>
      <c r="P24" s="46"/>
      <c r="Q24" s="48"/>
      <c r="R24" s="49"/>
      <c r="S24" s="50"/>
      <c r="T24" s="51"/>
    </row>
    <row r="25" spans="1:20" x14ac:dyDescent="0.25">
      <c r="A25" s="38">
        <v>13</v>
      </c>
      <c r="B25" s="39"/>
      <c r="C25" s="40"/>
      <c r="D25" s="41"/>
      <c r="E25" s="41"/>
      <c r="F25" s="41"/>
      <c r="G25" s="41"/>
      <c r="H25" s="42"/>
      <c r="I25" s="43"/>
      <c r="J25" s="44"/>
      <c r="K25" s="45" t="str">
        <f t="shared" si="0"/>
        <v/>
      </c>
      <c r="L25" s="46"/>
      <c r="M25" s="47" t="str">
        <f t="shared" si="1"/>
        <v/>
      </c>
      <c r="N25" s="46"/>
      <c r="O25" s="47" t="str">
        <f t="shared" si="2"/>
        <v/>
      </c>
      <c r="P25" s="46"/>
      <c r="Q25" s="48"/>
      <c r="R25" s="49"/>
      <c r="S25" s="50"/>
      <c r="T25" s="51"/>
    </row>
    <row r="26" spans="1:20" x14ac:dyDescent="0.25">
      <c r="A26" s="38">
        <v>14</v>
      </c>
      <c r="B26" s="39"/>
      <c r="C26" s="40"/>
      <c r="D26" s="41"/>
      <c r="E26" s="41"/>
      <c r="F26" s="41"/>
      <c r="G26" s="41"/>
      <c r="H26" s="42"/>
      <c r="I26" s="43"/>
      <c r="J26" s="44"/>
      <c r="K26" s="45" t="str">
        <f t="shared" si="0"/>
        <v/>
      </c>
      <c r="L26" s="46"/>
      <c r="M26" s="47" t="str">
        <f t="shared" si="1"/>
        <v/>
      </c>
      <c r="N26" s="46"/>
      <c r="O26" s="47" t="str">
        <f t="shared" si="2"/>
        <v/>
      </c>
      <c r="P26" s="46"/>
      <c r="Q26" s="48"/>
      <c r="R26" s="49"/>
      <c r="S26" s="50"/>
      <c r="T26" s="51"/>
    </row>
    <row r="27" spans="1:20" x14ac:dyDescent="0.25">
      <c r="A27" s="38">
        <v>15</v>
      </c>
      <c r="B27" s="39"/>
      <c r="C27" s="40"/>
      <c r="D27" s="41"/>
      <c r="E27" s="41"/>
      <c r="F27" s="41"/>
      <c r="G27" s="41"/>
      <c r="H27" s="42"/>
      <c r="I27" s="43"/>
      <c r="J27" s="44"/>
      <c r="K27" s="45" t="str">
        <f t="shared" si="0"/>
        <v/>
      </c>
      <c r="L27" s="46"/>
      <c r="M27" s="47" t="str">
        <f t="shared" si="1"/>
        <v/>
      </c>
      <c r="N27" s="46"/>
      <c r="O27" s="47" t="str">
        <f t="shared" si="2"/>
        <v/>
      </c>
      <c r="P27" s="46"/>
      <c r="Q27" s="48"/>
      <c r="R27" s="49"/>
      <c r="S27" s="50"/>
      <c r="T27" s="51"/>
    </row>
    <row r="28" spans="1:20" x14ac:dyDescent="0.25">
      <c r="A28" s="38">
        <v>16</v>
      </c>
      <c r="B28" s="39"/>
      <c r="C28" s="40"/>
      <c r="D28" s="41"/>
      <c r="E28" s="41"/>
      <c r="F28" s="41"/>
      <c r="G28" s="41"/>
      <c r="H28" s="42"/>
      <c r="I28" s="43"/>
      <c r="J28" s="44"/>
      <c r="K28" s="45" t="str">
        <f t="shared" si="0"/>
        <v/>
      </c>
      <c r="L28" s="46"/>
      <c r="M28" s="47" t="str">
        <f t="shared" si="1"/>
        <v/>
      </c>
      <c r="N28" s="46"/>
      <c r="O28" s="47" t="str">
        <f t="shared" si="2"/>
        <v/>
      </c>
      <c r="P28" s="46"/>
      <c r="Q28" s="48"/>
      <c r="R28" s="49"/>
      <c r="S28" s="50"/>
      <c r="T28" s="51"/>
    </row>
    <row r="29" spans="1:20" x14ac:dyDescent="0.25">
      <c r="A29" s="38">
        <v>17</v>
      </c>
      <c r="B29" s="39"/>
      <c r="C29" s="40"/>
      <c r="D29" s="41"/>
      <c r="E29" s="41"/>
      <c r="F29" s="41"/>
      <c r="G29" s="41"/>
      <c r="H29" s="42"/>
      <c r="I29" s="43"/>
      <c r="J29" s="44"/>
      <c r="K29" s="45" t="str">
        <f t="shared" si="0"/>
        <v/>
      </c>
      <c r="L29" s="46"/>
      <c r="M29" s="47" t="str">
        <f t="shared" si="1"/>
        <v/>
      </c>
      <c r="N29" s="46"/>
      <c r="O29" s="47" t="str">
        <f t="shared" si="2"/>
        <v/>
      </c>
      <c r="P29" s="46"/>
      <c r="Q29" s="48"/>
      <c r="R29" s="49"/>
      <c r="S29" s="50"/>
      <c r="T29" s="51"/>
    </row>
    <row r="30" spans="1:20" x14ac:dyDescent="0.25">
      <c r="A30" s="38">
        <v>18</v>
      </c>
      <c r="B30" s="39"/>
      <c r="C30" s="40"/>
      <c r="D30" s="41"/>
      <c r="E30" s="41"/>
      <c r="F30" s="41"/>
      <c r="G30" s="41"/>
      <c r="H30" s="42"/>
      <c r="I30" s="43"/>
      <c r="J30" s="44"/>
      <c r="K30" s="45" t="str">
        <f t="shared" si="0"/>
        <v/>
      </c>
      <c r="L30" s="46"/>
      <c r="M30" s="47" t="str">
        <f t="shared" si="1"/>
        <v/>
      </c>
      <c r="N30" s="46"/>
      <c r="O30" s="47" t="str">
        <f t="shared" si="2"/>
        <v/>
      </c>
      <c r="P30" s="46"/>
      <c r="Q30" s="48"/>
      <c r="R30" s="49"/>
      <c r="S30" s="50"/>
      <c r="T30" s="51"/>
    </row>
    <row r="31" spans="1:20" x14ac:dyDescent="0.25">
      <c r="A31" s="38">
        <v>19</v>
      </c>
      <c r="B31" s="39"/>
      <c r="C31" s="40"/>
      <c r="D31" s="41"/>
      <c r="E31" s="41"/>
      <c r="F31" s="41"/>
      <c r="G31" s="41"/>
      <c r="H31" s="42"/>
      <c r="I31" s="43"/>
      <c r="J31" s="44"/>
      <c r="K31" s="45" t="str">
        <f t="shared" si="0"/>
        <v/>
      </c>
      <c r="L31" s="46"/>
      <c r="M31" s="47" t="str">
        <f t="shared" si="1"/>
        <v/>
      </c>
      <c r="N31" s="46"/>
      <c r="O31" s="47" t="str">
        <f t="shared" si="2"/>
        <v/>
      </c>
      <c r="P31" s="46"/>
      <c r="Q31" s="48"/>
      <c r="R31" s="49"/>
      <c r="S31" s="50"/>
      <c r="T31" s="51"/>
    </row>
    <row r="32" spans="1:20" x14ac:dyDescent="0.25">
      <c r="A32" s="38">
        <v>20</v>
      </c>
      <c r="B32" s="39"/>
      <c r="C32" s="40"/>
      <c r="D32" s="41"/>
      <c r="E32" s="41"/>
      <c r="F32" s="41"/>
      <c r="G32" s="41"/>
      <c r="H32" s="42"/>
      <c r="I32" s="43"/>
      <c r="J32" s="44"/>
      <c r="K32" s="45" t="str">
        <f t="shared" si="0"/>
        <v/>
      </c>
      <c r="L32" s="46"/>
      <c r="M32" s="47" t="str">
        <f t="shared" si="1"/>
        <v/>
      </c>
      <c r="N32" s="46"/>
      <c r="O32" s="47" t="str">
        <f t="shared" si="2"/>
        <v/>
      </c>
      <c r="P32" s="46"/>
      <c r="Q32" s="48"/>
      <c r="R32" s="49"/>
      <c r="S32" s="50"/>
      <c r="T32" s="51"/>
    </row>
    <row r="33" spans="1:20" x14ac:dyDescent="0.25">
      <c r="A33" s="38">
        <v>21</v>
      </c>
      <c r="B33" s="39"/>
      <c r="C33" s="40"/>
      <c r="D33" s="41"/>
      <c r="E33" s="41"/>
      <c r="F33" s="41"/>
      <c r="G33" s="41"/>
      <c r="H33" s="42"/>
      <c r="I33" s="43"/>
      <c r="J33" s="44"/>
      <c r="K33" s="45" t="str">
        <f t="shared" si="0"/>
        <v/>
      </c>
      <c r="L33" s="46"/>
      <c r="M33" s="47" t="str">
        <f t="shared" si="1"/>
        <v/>
      </c>
      <c r="N33" s="46"/>
      <c r="O33" s="47" t="str">
        <f t="shared" si="2"/>
        <v/>
      </c>
      <c r="P33" s="46"/>
      <c r="Q33" s="48"/>
      <c r="R33" s="49"/>
      <c r="S33" s="50"/>
      <c r="T33" s="51"/>
    </row>
    <row r="34" spans="1:20" x14ac:dyDescent="0.25">
      <c r="A34" s="38">
        <v>22</v>
      </c>
      <c r="B34" s="39"/>
      <c r="C34" s="40"/>
      <c r="D34" s="41"/>
      <c r="E34" s="41"/>
      <c r="F34" s="41"/>
      <c r="G34" s="41"/>
      <c r="H34" s="42"/>
      <c r="I34" s="43"/>
      <c r="J34" s="44"/>
      <c r="K34" s="45" t="str">
        <f t="shared" si="0"/>
        <v/>
      </c>
      <c r="L34" s="46"/>
      <c r="M34" s="47" t="str">
        <f t="shared" si="1"/>
        <v/>
      </c>
      <c r="N34" s="46"/>
      <c r="O34" s="47" t="str">
        <f t="shared" si="2"/>
        <v/>
      </c>
      <c r="P34" s="46"/>
      <c r="Q34" s="48"/>
      <c r="R34" s="49"/>
      <c r="S34" s="50"/>
      <c r="T34" s="51"/>
    </row>
    <row r="35" spans="1:20" x14ac:dyDescent="0.25">
      <c r="A35" s="38">
        <v>23</v>
      </c>
      <c r="B35" s="39"/>
      <c r="C35" s="40"/>
      <c r="D35" s="41"/>
      <c r="E35" s="41"/>
      <c r="F35" s="41"/>
      <c r="G35" s="41"/>
      <c r="H35" s="42"/>
      <c r="I35" s="43"/>
      <c r="J35" s="44"/>
      <c r="K35" s="45" t="str">
        <f t="shared" si="0"/>
        <v/>
      </c>
      <c r="L35" s="46"/>
      <c r="M35" s="47" t="str">
        <f t="shared" si="1"/>
        <v/>
      </c>
      <c r="N35" s="46"/>
      <c r="O35" s="47" t="str">
        <f t="shared" si="2"/>
        <v/>
      </c>
      <c r="P35" s="46"/>
      <c r="Q35" s="48"/>
      <c r="R35" s="49"/>
      <c r="S35" s="50"/>
      <c r="T35" s="51"/>
    </row>
    <row r="36" spans="1:20" x14ac:dyDescent="0.25">
      <c r="A36" s="38">
        <v>24</v>
      </c>
      <c r="B36" s="39"/>
      <c r="C36" s="40"/>
      <c r="D36" s="41"/>
      <c r="E36" s="41"/>
      <c r="F36" s="41"/>
      <c r="G36" s="41"/>
      <c r="H36" s="42"/>
      <c r="I36" s="43"/>
      <c r="J36" s="44"/>
      <c r="K36" s="45" t="str">
        <f t="shared" si="0"/>
        <v/>
      </c>
      <c r="L36" s="46"/>
      <c r="M36" s="47" t="str">
        <f t="shared" si="1"/>
        <v/>
      </c>
      <c r="N36" s="46"/>
      <c r="O36" s="47" t="str">
        <f t="shared" si="2"/>
        <v/>
      </c>
      <c r="P36" s="46"/>
      <c r="Q36" s="48"/>
      <c r="R36" s="49"/>
      <c r="S36" s="50"/>
      <c r="T36" s="51"/>
    </row>
    <row r="37" spans="1:20" x14ac:dyDescent="0.25">
      <c r="A37" s="38">
        <v>25</v>
      </c>
      <c r="B37" s="39"/>
      <c r="C37" s="40"/>
      <c r="D37" s="41"/>
      <c r="E37" s="41"/>
      <c r="F37" s="41"/>
      <c r="G37" s="41"/>
      <c r="H37" s="42"/>
      <c r="I37" s="43"/>
      <c r="J37" s="44"/>
      <c r="K37" s="45" t="str">
        <f t="shared" si="0"/>
        <v/>
      </c>
      <c r="L37" s="46"/>
      <c r="M37" s="47" t="str">
        <f t="shared" si="1"/>
        <v/>
      </c>
      <c r="N37" s="46"/>
      <c r="O37" s="47" t="str">
        <f t="shared" si="2"/>
        <v/>
      </c>
      <c r="P37" s="46"/>
      <c r="Q37" s="48"/>
      <c r="R37" s="49"/>
      <c r="S37" s="50"/>
      <c r="T37" s="51"/>
    </row>
    <row r="38" spans="1:20" x14ac:dyDescent="0.25">
      <c r="A38" s="38">
        <v>26</v>
      </c>
      <c r="B38" s="39"/>
      <c r="C38" s="40"/>
      <c r="D38" s="41"/>
      <c r="E38" s="41"/>
      <c r="F38" s="41"/>
      <c r="G38" s="41"/>
      <c r="H38" s="42"/>
      <c r="I38" s="43"/>
      <c r="J38" s="44"/>
      <c r="K38" s="45" t="str">
        <f t="shared" si="0"/>
        <v/>
      </c>
      <c r="L38" s="46"/>
      <c r="M38" s="47" t="str">
        <f t="shared" si="1"/>
        <v/>
      </c>
      <c r="N38" s="46"/>
      <c r="O38" s="47" t="str">
        <f t="shared" si="2"/>
        <v/>
      </c>
      <c r="P38" s="46"/>
      <c r="Q38" s="48"/>
      <c r="R38" s="49"/>
      <c r="S38" s="50"/>
      <c r="T38" s="51"/>
    </row>
    <row r="39" spans="1:20" x14ac:dyDescent="0.25">
      <c r="A39" s="38">
        <v>27</v>
      </c>
      <c r="B39" s="39"/>
      <c r="C39" s="40"/>
      <c r="D39" s="41"/>
      <c r="E39" s="41"/>
      <c r="F39" s="41"/>
      <c r="G39" s="41"/>
      <c r="H39" s="42"/>
      <c r="I39" s="43"/>
      <c r="J39" s="44"/>
      <c r="K39" s="45" t="str">
        <f t="shared" si="0"/>
        <v/>
      </c>
      <c r="L39" s="46"/>
      <c r="M39" s="47" t="str">
        <f t="shared" si="1"/>
        <v/>
      </c>
      <c r="N39" s="46"/>
      <c r="O39" s="47" t="str">
        <f t="shared" si="2"/>
        <v/>
      </c>
      <c r="P39" s="46"/>
      <c r="Q39" s="48"/>
      <c r="R39" s="49"/>
      <c r="S39" s="50"/>
      <c r="T39" s="51"/>
    </row>
    <row r="40" spans="1:20" x14ac:dyDescent="0.25">
      <c r="A40" s="38">
        <v>28</v>
      </c>
      <c r="B40" s="39"/>
      <c r="C40" s="40"/>
      <c r="D40" s="41"/>
      <c r="E40" s="41"/>
      <c r="F40" s="41"/>
      <c r="G40" s="41"/>
      <c r="H40" s="42"/>
      <c r="I40" s="43"/>
      <c r="J40" s="44"/>
      <c r="K40" s="45" t="str">
        <f t="shared" si="0"/>
        <v/>
      </c>
      <c r="L40" s="46"/>
      <c r="M40" s="47" t="str">
        <f t="shared" si="1"/>
        <v/>
      </c>
      <c r="N40" s="46"/>
      <c r="O40" s="47" t="str">
        <f t="shared" si="2"/>
        <v/>
      </c>
      <c r="P40" s="46"/>
      <c r="Q40" s="48"/>
      <c r="R40" s="49"/>
      <c r="S40" s="50"/>
      <c r="T40" s="51"/>
    </row>
    <row r="41" spans="1:20" x14ac:dyDescent="0.25">
      <c r="A41" s="38">
        <v>29</v>
      </c>
      <c r="B41" s="39"/>
      <c r="C41" s="40"/>
      <c r="D41" s="41"/>
      <c r="E41" s="41"/>
      <c r="F41" s="41"/>
      <c r="G41" s="41"/>
      <c r="H41" s="42"/>
      <c r="I41" s="43"/>
      <c r="J41" s="44"/>
      <c r="K41" s="45" t="str">
        <f t="shared" si="0"/>
        <v/>
      </c>
      <c r="L41" s="46"/>
      <c r="M41" s="47" t="str">
        <f t="shared" si="1"/>
        <v/>
      </c>
      <c r="N41" s="46"/>
      <c r="O41" s="47" t="str">
        <f t="shared" si="2"/>
        <v/>
      </c>
      <c r="P41" s="46"/>
      <c r="Q41" s="48"/>
      <c r="R41" s="49"/>
      <c r="S41" s="50"/>
      <c r="T41" s="51"/>
    </row>
    <row r="42" spans="1:20" x14ac:dyDescent="0.25">
      <c r="A42" s="38">
        <v>30</v>
      </c>
      <c r="B42" s="39"/>
      <c r="C42" s="40"/>
      <c r="D42" s="41"/>
      <c r="E42" s="41"/>
      <c r="F42" s="41"/>
      <c r="G42" s="41"/>
      <c r="H42" s="42"/>
      <c r="I42" s="43"/>
      <c r="J42" s="44"/>
      <c r="K42" s="45" t="str">
        <f t="shared" si="0"/>
        <v/>
      </c>
      <c r="L42" s="46"/>
      <c r="M42" s="47" t="str">
        <f t="shared" si="1"/>
        <v/>
      </c>
      <c r="N42" s="46"/>
      <c r="O42" s="47" t="str">
        <f t="shared" si="2"/>
        <v/>
      </c>
      <c r="P42" s="46"/>
      <c r="Q42" s="48"/>
      <c r="R42" s="49"/>
      <c r="S42" s="50"/>
      <c r="T42" s="51"/>
    </row>
    <row r="43" spans="1:20" x14ac:dyDescent="0.25">
      <c r="A43" s="38">
        <v>31</v>
      </c>
      <c r="B43" s="39"/>
      <c r="C43" s="40"/>
      <c r="D43" s="41"/>
      <c r="E43" s="41"/>
      <c r="F43" s="41"/>
      <c r="G43" s="41"/>
      <c r="H43" s="42"/>
      <c r="I43" s="43"/>
      <c r="J43" s="44"/>
      <c r="K43" s="45" t="str">
        <f t="shared" si="0"/>
        <v/>
      </c>
      <c r="L43" s="46"/>
      <c r="M43" s="47" t="str">
        <f t="shared" si="1"/>
        <v/>
      </c>
      <c r="N43" s="46"/>
      <c r="O43" s="47" t="str">
        <f t="shared" si="2"/>
        <v/>
      </c>
      <c r="P43" s="46"/>
      <c r="Q43" s="48"/>
      <c r="R43" s="49"/>
      <c r="S43" s="50"/>
      <c r="T43" s="51"/>
    </row>
    <row r="44" spans="1:20" x14ac:dyDescent="0.25">
      <c r="A44" s="38">
        <v>32</v>
      </c>
      <c r="B44" s="39"/>
      <c r="C44" s="40"/>
      <c r="D44" s="41"/>
      <c r="E44" s="41"/>
      <c r="F44" s="41"/>
      <c r="G44" s="41"/>
      <c r="H44" s="42"/>
      <c r="I44" s="43"/>
      <c r="J44" s="44"/>
      <c r="K44" s="45" t="str">
        <f t="shared" si="0"/>
        <v/>
      </c>
      <c r="L44" s="46"/>
      <c r="M44" s="47" t="str">
        <f t="shared" si="1"/>
        <v/>
      </c>
      <c r="N44" s="46"/>
      <c r="O44" s="47" t="str">
        <f t="shared" si="2"/>
        <v/>
      </c>
      <c r="P44" s="46"/>
      <c r="Q44" s="48"/>
      <c r="R44" s="49"/>
      <c r="S44" s="50"/>
      <c r="T44" s="51"/>
    </row>
    <row r="45" spans="1:20" x14ac:dyDescent="0.25">
      <c r="A45" s="38">
        <v>33</v>
      </c>
      <c r="B45" s="39"/>
      <c r="C45" s="40"/>
      <c r="D45" s="41"/>
      <c r="E45" s="41"/>
      <c r="F45" s="41"/>
      <c r="G45" s="41"/>
      <c r="H45" s="42"/>
      <c r="I45" s="43"/>
      <c r="J45" s="44"/>
      <c r="K45" s="45" t="str">
        <f t="shared" si="0"/>
        <v/>
      </c>
      <c r="L45" s="46"/>
      <c r="M45" s="47" t="str">
        <f t="shared" si="1"/>
        <v/>
      </c>
      <c r="N45" s="46"/>
      <c r="O45" s="47" t="str">
        <f t="shared" si="2"/>
        <v/>
      </c>
      <c r="P45" s="46"/>
      <c r="Q45" s="48"/>
      <c r="R45" s="49"/>
      <c r="S45" s="50"/>
      <c r="T45" s="51"/>
    </row>
    <row r="46" spans="1:20" x14ac:dyDescent="0.25">
      <c r="A46" s="38">
        <v>34</v>
      </c>
      <c r="B46" s="39"/>
      <c r="C46" s="40"/>
      <c r="D46" s="41"/>
      <c r="E46" s="41"/>
      <c r="F46" s="41"/>
      <c r="G46" s="41"/>
      <c r="H46" s="42"/>
      <c r="I46" s="43"/>
      <c r="J46" s="44"/>
      <c r="K46" s="45" t="str">
        <f t="shared" si="0"/>
        <v/>
      </c>
      <c r="L46" s="46"/>
      <c r="M46" s="47" t="str">
        <f t="shared" si="1"/>
        <v/>
      </c>
      <c r="N46" s="46"/>
      <c r="O46" s="47" t="str">
        <f t="shared" si="2"/>
        <v/>
      </c>
      <c r="P46" s="46"/>
      <c r="Q46" s="48"/>
      <c r="R46" s="49"/>
      <c r="S46" s="50"/>
      <c r="T46" s="51"/>
    </row>
    <row r="47" spans="1:20" ht="15.75" thickBot="1" x14ac:dyDescent="0.3">
      <c r="A47" s="38">
        <v>35</v>
      </c>
      <c r="B47" s="52"/>
      <c r="C47" s="53"/>
      <c r="D47" s="54"/>
      <c r="E47" s="54"/>
      <c r="F47" s="54"/>
      <c r="G47" s="54"/>
      <c r="H47" s="55"/>
      <c r="I47" s="56"/>
      <c r="J47" s="57"/>
      <c r="K47" s="58" t="str">
        <f t="shared" si="0"/>
        <v/>
      </c>
      <c r="L47" s="59"/>
      <c r="M47" s="60" t="str">
        <f t="shared" si="1"/>
        <v/>
      </c>
      <c r="N47" s="59"/>
      <c r="O47" s="60" t="str">
        <f t="shared" si="2"/>
        <v/>
      </c>
      <c r="P47" s="59"/>
      <c r="Q47" s="61"/>
      <c r="R47" s="62"/>
      <c r="S47" s="63"/>
      <c r="T47" s="64"/>
    </row>
    <row r="48" spans="1:20" s="76" customFormat="1" ht="16.5" thickBot="1" x14ac:dyDescent="0.3">
      <c r="A48" s="65"/>
      <c r="B48" s="123" t="s">
        <v>16</v>
      </c>
      <c r="C48" s="124"/>
      <c r="D48" s="66">
        <f>SUM(D13:D47)</f>
        <v>0</v>
      </c>
      <c r="E48" s="66">
        <f t="shared" ref="E48:J48" si="3">SUM(E13:E47)</f>
        <v>0</v>
      </c>
      <c r="F48" s="66">
        <f t="shared" si="3"/>
        <v>0</v>
      </c>
      <c r="G48" s="66">
        <f t="shared" si="3"/>
        <v>0</v>
      </c>
      <c r="H48" s="67">
        <f t="shared" si="3"/>
        <v>0</v>
      </c>
      <c r="I48" s="68"/>
      <c r="J48" s="69">
        <f t="shared" si="3"/>
        <v>0</v>
      </c>
      <c r="K48" s="70">
        <f>SUM(K13:K47)</f>
        <v>0</v>
      </c>
      <c r="L48" s="71">
        <f t="shared" ref="L48:P48" si="4">SUM(L13:L47)</f>
        <v>0</v>
      </c>
      <c r="M48" s="70">
        <f t="shared" si="4"/>
        <v>0</v>
      </c>
      <c r="N48" s="71">
        <f t="shared" si="4"/>
        <v>0</v>
      </c>
      <c r="O48" s="70">
        <f t="shared" si="4"/>
        <v>0</v>
      </c>
      <c r="P48" s="71">
        <f t="shared" si="4"/>
        <v>0</v>
      </c>
      <c r="Q48" s="72"/>
      <c r="R48" s="73"/>
      <c r="S48" s="74"/>
      <c r="T48" s="75"/>
    </row>
    <row r="49" spans="1:21" s="76" customFormat="1" ht="15.75" x14ac:dyDescent="0.25">
      <c r="A49" s="65"/>
      <c r="B49" s="125" t="s">
        <v>17</v>
      </c>
      <c r="C49" s="126"/>
      <c r="D49" s="127">
        <f>SUM(D48:G48)</f>
        <v>0</v>
      </c>
      <c r="E49" s="128"/>
      <c r="F49" s="128"/>
      <c r="G49" s="128"/>
      <c r="H49" s="128"/>
      <c r="I49" s="128"/>
      <c r="J49" s="129"/>
      <c r="K49" s="130">
        <f>K48-L48</f>
        <v>0</v>
      </c>
      <c r="L49" s="130"/>
      <c r="M49" s="130">
        <f>M48-N48</f>
        <v>0</v>
      </c>
      <c r="N49" s="130"/>
      <c r="O49" s="130">
        <f>O48-P48</f>
        <v>0</v>
      </c>
      <c r="P49" s="130"/>
      <c r="Q49" s="72"/>
      <c r="R49" s="73"/>
      <c r="S49" s="74"/>
      <c r="T49" s="77"/>
      <c r="U49" s="78"/>
    </row>
    <row r="50" spans="1:21" s="76" customFormat="1" ht="16.5" thickBot="1" x14ac:dyDescent="0.3">
      <c r="A50" s="65"/>
      <c r="B50" s="115" t="s">
        <v>18</v>
      </c>
      <c r="C50" s="116"/>
      <c r="D50" s="117">
        <f>SUM(D48:H48)</f>
        <v>0</v>
      </c>
      <c r="E50" s="118"/>
      <c r="F50" s="118"/>
      <c r="G50" s="118"/>
      <c r="H50" s="118"/>
      <c r="I50" s="118"/>
      <c r="J50" s="119"/>
      <c r="K50" s="131"/>
      <c r="L50" s="131"/>
      <c r="M50" s="131"/>
      <c r="N50" s="131"/>
      <c r="O50" s="131"/>
      <c r="P50" s="131"/>
      <c r="Q50" s="79"/>
      <c r="R50" s="73"/>
      <c r="S50" s="74"/>
      <c r="T50" s="75"/>
    </row>
    <row r="52" spans="1:21" x14ac:dyDescent="0.25">
      <c r="B52" s="100" t="s">
        <v>19</v>
      </c>
      <c r="C52" s="101"/>
      <c r="D52" s="80" t="str">
        <f>IF(COUNTA(B13:B47)&gt;0,COUNTA(B13:B47),"")</f>
        <v/>
      </c>
      <c r="F52" s="102" t="str">
        <f>"Cash ($" &amp; D48 &amp; ") Counted/Acounted For:"</f>
        <v>Cash ($0) Counted/Acounted For:</v>
      </c>
      <c r="G52" s="103"/>
      <c r="H52" s="104"/>
      <c r="I52" s="81"/>
      <c r="J52" s="105"/>
      <c r="K52" s="106"/>
      <c r="L52" s="106"/>
      <c r="M52" s="106"/>
      <c r="N52" s="106"/>
      <c r="O52" s="106"/>
      <c r="P52" s="107"/>
    </row>
    <row r="53" spans="1:21" x14ac:dyDescent="0.25">
      <c r="B53" s="100" t="s">
        <v>20</v>
      </c>
      <c r="C53" s="101"/>
      <c r="D53" s="82" t="str">
        <f>IF(SUM($D$13:$G$47)&gt;0,MIN($D$13:$G$47),"")</f>
        <v/>
      </c>
      <c r="F53" s="102" t="str">
        <f>"Unsigned Credit Card Charges (out of " &amp; COUNTA(G13:G47) &amp;"):"</f>
        <v>Unsigned Credit Card Charges (out of 0):</v>
      </c>
      <c r="G53" s="103"/>
      <c r="H53" s="104"/>
      <c r="I53" s="83"/>
      <c r="J53" s="105"/>
      <c r="K53" s="106"/>
      <c r="L53" s="106"/>
      <c r="M53" s="106"/>
      <c r="N53" s="106"/>
      <c r="O53" s="106"/>
      <c r="P53" s="107"/>
    </row>
    <row r="54" spans="1:21" x14ac:dyDescent="0.25">
      <c r="B54" s="100" t="s">
        <v>21</v>
      </c>
      <c r="C54" s="101"/>
      <c r="D54" s="82" t="str">
        <f>IF(SUM($D$13:$G$47)&gt;0,MAX($D$13:$G$47),"")</f>
        <v/>
      </c>
      <c r="F54" s="108" t="str">
        <f>"Checks (out of " &amp; COUNTA(E13:E47) &amp; ") Made Out Incorrectly:"</f>
        <v>Checks (out of 0) Made Out Incorrectly:</v>
      </c>
      <c r="G54" s="109"/>
      <c r="H54" s="110"/>
      <c r="I54" s="84"/>
      <c r="J54" s="105"/>
      <c r="K54" s="106"/>
      <c r="L54" s="106"/>
      <c r="M54" s="106"/>
      <c r="N54" s="106"/>
      <c r="O54" s="106"/>
      <c r="P54" s="107"/>
    </row>
    <row r="55" spans="1:21" x14ac:dyDescent="0.25">
      <c r="B55" s="100" t="s">
        <v>22</v>
      </c>
      <c r="C55" s="101"/>
      <c r="D55" s="82" t="str">
        <f>IF(SUM($D13:$G$47)&gt;0,MEDIAN($D$13:$G$47),"")</f>
        <v/>
      </c>
      <c r="F55" s="102" t="s">
        <v>23</v>
      </c>
      <c r="G55" s="103"/>
      <c r="H55" s="104"/>
      <c r="I55" s="85"/>
      <c r="J55" s="105"/>
      <c r="K55" s="106"/>
      <c r="L55" s="106"/>
      <c r="M55" s="106"/>
      <c r="N55" s="106"/>
      <c r="O55" s="106"/>
      <c r="P55" s="107"/>
    </row>
    <row r="56" spans="1:21" x14ac:dyDescent="0.25">
      <c r="B56" s="100" t="s">
        <v>24</v>
      </c>
      <c r="C56" s="101"/>
      <c r="D56" s="82" t="str">
        <f>IF(SUM($D$13:$G$47)&gt;0,AVERAGE($D$13:$G$47),"")</f>
        <v/>
      </c>
      <c r="F56" s="102" t="str">
        <f>"Corporate Matching (" &amp; COUNTA(H13:H47) &amp; ") Notes/Comments:"</f>
        <v>Corporate Matching (0) Notes/Comments:</v>
      </c>
      <c r="G56" s="103"/>
      <c r="H56" s="104"/>
      <c r="I56" s="105"/>
      <c r="J56" s="106"/>
      <c r="K56" s="106"/>
      <c r="L56" s="106"/>
      <c r="M56" s="106"/>
      <c r="N56" s="106"/>
      <c r="O56" s="106"/>
      <c r="P56" s="107"/>
    </row>
  </sheetData>
  <mergeCells count="45">
    <mergeCell ref="A6:B6"/>
    <mergeCell ref="A4:B4"/>
    <mergeCell ref="C4:D4"/>
    <mergeCell ref="F4:G4"/>
    <mergeCell ref="A5:B5"/>
    <mergeCell ref="F5:G5"/>
    <mergeCell ref="A7:B7"/>
    <mergeCell ref="C7:D7"/>
    <mergeCell ref="F7:H7"/>
    <mergeCell ref="A8:B8"/>
    <mergeCell ref="C8:D8"/>
    <mergeCell ref="F8:G8"/>
    <mergeCell ref="A9:B9"/>
    <mergeCell ref="C9:D9"/>
    <mergeCell ref="F9:G9"/>
    <mergeCell ref="A10:C10"/>
    <mergeCell ref="F10:G10"/>
    <mergeCell ref="Q11:T11"/>
    <mergeCell ref="B12:C12"/>
    <mergeCell ref="B48:C48"/>
    <mergeCell ref="B49:C49"/>
    <mergeCell ref="D49:J49"/>
    <mergeCell ref="K49:L50"/>
    <mergeCell ref="M49:N50"/>
    <mergeCell ref="O49:P50"/>
    <mergeCell ref="K11:L11"/>
    <mergeCell ref="B53:C53"/>
    <mergeCell ref="F53:H53"/>
    <mergeCell ref="J53:P53"/>
    <mergeCell ref="M11:N11"/>
    <mergeCell ref="O11:P11"/>
    <mergeCell ref="B50:C50"/>
    <mergeCell ref="D50:J50"/>
    <mergeCell ref="B52:C52"/>
    <mergeCell ref="F52:H52"/>
    <mergeCell ref="J52:P52"/>
    <mergeCell ref="B56:C56"/>
    <mergeCell ref="F56:H56"/>
    <mergeCell ref="I56:P56"/>
    <mergeCell ref="B54:C54"/>
    <mergeCell ref="F54:H54"/>
    <mergeCell ref="J54:P54"/>
    <mergeCell ref="B55:C55"/>
    <mergeCell ref="F55:H55"/>
    <mergeCell ref="J55:P55"/>
  </mergeCells>
  <conditionalFormatting sqref="H8">
    <cfRule type="expression" dxfId="6" priority="6">
      <formula>$H$8&gt;0</formula>
    </cfRule>
  </conditionalFormatting>
  <conditionalFormatting sqref="H9">
    <cfRule type="expression" dxfId="5" priority="5">
      <formula>$H$9&gt;0</formula>
    </cfRule>
  </conditionalFormatting>
  <conditionalFormatting sqref="H10">
    <cfRule type="expression" dxfId="4" priority="4">
      <formula>$H$10&gt;0</formula>
    </cfRule>
  </conditionalFormatting>
  <conditionalFormatting sqref="B13:L47">
    <cfRule type="expression" dxfId="3" priority="3">
      <formula>AND(COUNTA($B13)&gt;0,(AND($K13&gt;0,$L13=0)))</formula>
    </cfRule>
  </conditionalFormatting>
  <conditionalFormatting sqref="B13:N47">
    <cfRule type="expression" dxfId="2" priority="2">
      <formula>AND(COUNTA($B13)&gt;0,AND(SUM($D13:$H13)&gt;=$H$4,AND($M13&gt;0,$N13=0)))</formula>
    </cfRule>
  </conditionalFormatting>
  <conditionalFormatting sqref="B13:P47">
    <cfRule type="expression" dxfId="1" priority="1">
      <formula>AND(COUNTA($B13)&gt;0,AND(SUM($D13:$H13)&gt;=$H$5,AND($O13&gt;0,$P13=0)))</formula>
    </cfRule>
  </conditionalFormatting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abSelected="1" workbookViewId="0">
      <selection activeCell="F25" sqref="F25"/>
    </sheetView>
  </sheetViews>
  <sheetFormatPr defaultRowHeight="15" x14ac:dyDescent="0.25"/>
  <cols>
    <col min="1" max="1" width="9.28515625" style="5" customWidth="1"/>
    <col min="2" max="3" width="15" style="2" customWidth="1"/>
    <col min="4" max="4" width="12" style="2" customWidth="1"/>
    <col min="5" max="5" width="15" style="2" customWidth="1"/>
    <col min="6" max="16384" width="9.140625" style="2"/>
  </cols>
  <sheetData>
    <row r="1" spans="1:5" x14ac:dyDescent="0.25">
      <c r="A1" s="148" t="s">
        <v>45</v>
      </c>
      <c r="B1" s="148"/>
      <c r="C1" s="148"/>
      <c r="D1" s="148"/>
      <c r="E1" s="148"/>
    </row>
    <row r="2" spans="1:5" x14ac:dyDescent="0.25">
      <c r="A2" s="149" t="s">
        <v>33</v>
      </c>
      <c r="B2" s="150"/>
      <c r="C2" s="150"/>
      <c r="D2" s="150"/>
      <c r="E2" s="150"/>
    </row>
    <row r="3" spans="1:5" x14ac:dyDescent="0.25">
      <c r="A3" s="86" t="s">
        <v>34</v>
      </c>
      <c r="B3" s="86" t="s">
        <v>35</v>
      </c>
      <c r="C3" s="86" t="s">
        <v>36</v>
      </c>
      <c r="D3" s="86" t="s">
        <v>37</v>
      </c>
      <c r="E3" s="86" t="s">
        <v>38</v>
      </c>
    </row>
    <row r="4" spans="1:5" x14ac:dyDescent="0.25">
      <c r="A4" s="87"/>
      <c r="B4" s="88">
        <f>Unit1!C7</f>
        <v>0</v>
      </c>
      <c r="C4" s="89">
        <f>Unit1!D49</f>
        <v>0</v>
      </c>
      <c r="D4" s="90" t="str">
        <f>IF(AND(B4&gt;0,C4&gt;0),C4/B4,"")</f>
        <v/>
      </c>
      <c r="E4" s="91" t="str">
        <f>IF(C4&lt;B4,B4-C4,"")</f>
        <v/>
      </c>
    </row>
    <row r="5" spans="1:5" x14ac:dyDescent="0.25">
      <c r="A5" s="87"/>
      <c r="B5" s="88">
        <f>Unit2!C7</f>
        <v>0</v>
      </c>
      <c r="C5" s="89">
        <f>Unit2!D49</f>
        <v>0</v>
      </c>
      <c r="D5" s="90" t="str">
        <f t="shared" ref="D5:D7" si="0">IF(AND(B5&gt;0,C5&gt;0),C5/B5,"")</f>
        <v/>
      </c>
      <c r="E5" s="91" t="str">
        <f t="shared" ref="E5:E6" si="1">IF(C5&lt;B5,B5-C5,"")</f>
        <v/>
      </c>
    </row>
    <row r="6" spans="1:5" ht="15.75" thickBot="1" x14ac:dyDescent="0.3">
      <c r="A6" s="92"/>
      <c r="B6" s="93">
        <f>Unit3!C49</f>
        <v>0</v>
      </c>
      <c r="C6" s="93">
        <f>Unit3!D49</f>
        <v>0</v>
      </c>
      <c r="D6" s="94" t="str">
        <f t="shared" si="0"/>
        <v/>
      </c>
      <c r="E6" s="95" t="str">
        <f t="shared" si="1"/>
        <v/>
      </c>
    </row>
    <row r="7" spans="1:5" ht="15.75" thickBot="1" x14ac:dyDescent="0.3">
      <c r="A7" s="96" t="s">
        <v>39</v>
      </c>
      <c r="B7" s="97">
        <f>SUM(B4:B6)</f>
        <v>0</v>
      </c>
      <c r="C7" s="97">
        <f>SUM(C4:C6)</f>
        <v>0</v>
      </c>
      <c r="D7" s="98" t="str">
        <f t="shared" si="0"/>
        <v/>
      </c>
      <c r="E7" s="99" t="str">
        <f>IF(C7&lt;B7,B7-C7,"")</f>
        <v/>
      </c>
    </row>
  </sheetData>
  <mergeCells count="2">
    <mergeCell ref="A1:E1"/>
    <mergeCell ref="A2:E2"/>
  </mergeCells>
  <conditionalFormatting sqref="D4:D6">
    <cfRule type="expression" dxfId="0" priority="1">
      <formula>$D4&lt;1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0694FC5B52C41B5C956D81F4B07E0" ma:contentTypeVersion="6" ma:contentTypeDescription="Create a new document." ma:contentTypeScope="" ma:versionID="88cab22326f920ed287af4f8e80a44d9">
  <xsd:schema xmlns:xsd="http://www.w3.org/2001/XMLSchema" xmlns:xs="http://www.w3.org/2001/XMLSchema" xmlns:p="http://schemas.microsoft.com/office/2006/metadata/properties" xmlns:ns2="42fd35ce-43fd-445d-a8f6-6c05d3db8902" xmlns:ns3="56fdd9c2-0cf5-44fe-87a1-4783eef13ff2" targetNamespace="http://schemas.microsoft.com/office/2006/metadata/properties" ma:root="true" ma:fieldsID="56038c4f69b7344f5b63dd0cd788b4dc" ns2:_="" ns3:_="">
    <xsd:import namespace="42fd35ce-43fd-445d-a8f6-6c05d3db8902"/>
    <xsd:import namespace="56fdd9c2-0cf5-44fe-87a1-4783eef13f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d35ce-43fd-445d-a8f6-6c05d3db89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dd9c2-0cf5-44fe-87a1-4783eef13f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B514F1-E3AF-4D7B-A5ED-935ADD6BA9F6}">
  <ds:schemaRefs>
    <ds:schemaRef ds:uri="http://purl.org/dc/dcmitype/"/>
    <ds:schemaRef ds:uri="42fd35ce-43fd-445d-a8f6-6c05d3db8902"/>
    <ds:schemaRef ds:uri="http://purl.org/dc/elements/1.1/"/>
    <ds:schemaRef ds:uri="56fdd9c2-0cf5-44fe-87a1-4783eef13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C416B9C-E2B6-4AD8-8FBA-C04CA2AFD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25AF3D-D73B-4BDB-B0CB-CB46A9B55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d35ce-43fd-445d-a8f6-6c05d3db8902"/>
    <ds:schemaRef ds:uri="56fdd9c2-0cf5-44fe-87a1-4783eef13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Unit1</vt:lpstr>
      <vt:lpstr>Unit2</vt:lpstr>
      <vt:lpstr>Unit3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Johnson</dc:creator>
  <cp:lastModifiedBy>Nick Johnson</cp:lastModifiedBy>
  <cp:lastPrinted>2017-11-27T17:29:47Z</cp:lastPrinted>
  <dcterms:created xsi:type="dcterms:W3CDTF">2015-11-13T15:17:57Z</dcterms:created>
  <dcterms:modified xsi:type="dcterms:W3CDTF">2018-11-27T17:41:36Z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0x01010043E0694FC5B52C41B5C956D81F4B07E0</vt:lpwstr>
  </property>
</Properties>
</file>