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oyscouts-my.sharepoint.com/personal/tkroenun_scouting_org/Documents/Desktop/WORK FILES 2016/CALENDAR BUILDING - PP Guides/2025-2026/"/>
    </mc:Choice>
  </mc:AlternateContent>
  <xr:revisionPtr revIDLastSave="0" documentId="8_{6E02D887-DA77-4617-9EF8-B219B1CD06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uts BSA Troo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39" i="1"/>
  <c r="E38" i="1"/>
  <c r="E37" i="1"/>
  <c r="E33" i="1"/>
  <c r="E32" i="1"/>
  <c r="E31" i="1"/>
  <c r="E30" i="1"/>
  <c r="E29" i="1"/>
  <c r="E26" i="1"/>
  <c r="E25" i="1"/>
  <c r="E22" i="1"/>
  <c r="E21" i="1"/>
  <c r="E18" i="1"/>
  <c r="E17" i="1"/>
  <c r="E16" i="1"/>
  <c r="E15" i="1"/>
  <c r="E14" i="1"/>
  <c r="E11" i="1"/>
  <c r="E10" i="1"/>
  <c r="E9" i="1"/>
  <c r="E8" i="1"/>
  <c r="E7" i="1"/>
  <c r="E6" i="1"/>
  <c r="E5" i="1"/>
  <c r="E40" i="1" l="1"/>
  <c r="E34" i="1"/>
  <c r="E42" i="1" s="1"/>
  <c r="B49" i="1" l="1"/>
  <c r="B51" i="1" s="1"/>
  <c r="D49" i="1" s="1"/>
  <c r="D51" i="1" s="1"/>
</calcChain>
</file>

<file path=xl/sharedStrings.xml><?xml version="1.0" encoding="utf-8"?>
<sst xmlns="http://schemas.openxmlformats.org/spreadsheetml/2006/main" count="97" uniqueCount="84">
  <si>
    <t>Annual Operating Budget</t>
  </si>
  <si>
    <t>Instructions</t>
  </si>
  <si>
    <t>Scouts BSA Troop #</t>
  </si>
  <si>
    <t>1. Fill in all of the yellow areas with your unit specific information.</t>
  </si>
  <si>
    <t>2. Add rows and copy the formulas down to newly added rows.</t>
  </si>
  <si>
    <t>Program Expenses</t>
  </si>
  <si>
    <t>About</t>
  </si>
  <si>
    <t>Annual Cost per Scout/Unit</t>
  </si>
  <si>
    <t>Number of Scouts / Adults</t>
  </si>
  <si>
    <t>Total</t>
  </si>
  <si>
    <t>3. Send finalized budgets to committee members, unit commissioners, and district professional staff.</t>
  </si>
  <si>
    <t>Youth Registration Fees</t>
  </si>
  <si>
    <t># of Youth</t>
  </si>
  <si>
    <t>Adult Registration Fees</t>
  </si>
  <si>
    <t># of Adults</t>
  </si>
  <si>
    <t>Unit Detail</t>
  </si>
  <si>
    <t>Charter Fee</t>
  </si>
  <si>
    <t>Yearly Fee</t>
  </si>
  <si>
    <t>Leader</t>
  </si>
  <si>
    <t>Scout's Life Subscription</t>
  </si>
  <si>
    <t>Assistant Leader:</t>
  </si>
  <si>
    <t>Advancement</t>
  </si>
  <si>
    <t>Average Cost per Year</t>
  </si>
  <si>
    <t>Committee Chair:</t>
  </si>
  <si>
    <t>Recognition</t>
  </si>
  <si>
    <t>Thank you's / Veteran Awards</t>
  </si>
  <si>
    <t>Treasurer:</t>
  </si>
  <si>
    <t>Handbooks</t>
  </si>
  <si>
    <t>1 for each new youth</t>
  </si>
  <si>
    <t>Popcorn Chair:</t>
  </si>
  <si>
    <t>Camp Card Chair:</t>
  </si>
  <si>
    <t>Camping Trips / Activities</t>
  </si>
  <si>
    <t>Location</t>
  </si>
  <si>
    <t>Cost per Participant</t>
  </si>
  <si>
    <t># of Participants</t>
  </si>
  <si>
    <t>Camping Trip A</t>
  </si>
  <si>
    <t>Troop Hike</t>
  </si>
  <si>
    <t>Camping Trip B</t>
  </si>
  <si>
    <t>Boat Trip</t>
  </si>
  <si>
    <t>Camping Trip C</t>
  </si>
  <si>
    <t>State Park</t>
  </si>
  <si>
    <t>Camping Trip D</t>
  </si>
  <si>
    <t>Local Park</t>
  </si>
  <si>
    <t>Camping Trip E (Add more rows as needed)</t>
  </si>
  <si>
    <t>District Events</t>
  </si>
  <si>
    <t>Klondike</t>
  </si>
  <si>
    <t xml:space="preserve">Camp </t>
  </si>
  <si>
    <t>Spring Camporee</t>
  </si>
  <si>
    <t>Summer Camp / Day Camp</t>
  </si>
  <si>
    <t>Summer Camp Fees</t>
  </si>
  <si>
    <t>Youth</t>
  </si>
  <si>
    <t>Adults</t>
  </si>
  <si>
    <t>Miscellaneous Expenses</t>
  </si>
  <si>
    <t>Total Estimated Costs</t>
  </si>
  <si>
    <t>Program Materials</t>
  </si>
  <si>
    <t>Ceremony supplies, den projects, camping items, etc.</t>
  </si>
  <si>
    <t>Troop Equipment</t>
  </si>
  <si>
    <t>Upgrades or replacement to troop equipment</t>
  </si>
  <si>
    <t>Leader Training</t>
  </si>
  <si>
    <t>IOLS Training for SMs / ASMs</t>
  </si>
  <si>
    <t>Reserve Fund</t>
  </si>
  <si>
    <t>Other Expenses</t>
  </si>
  <si>
    <t>Total Budgeted Program Expenses</t>
  </si>
  <si>
    <t>Income</t>
  </si>
  <si>
    <t>Per Scout Fees</t>
  </si>
  <si>
    <t>Number of Scouts</t>
  </si>
  <si>
    <t>Annual Dues</t>
  </si>
  <si>
    <t>(If your unit charges them)</t>
  </si>
  <si>
    <t>Surplus from Prior Year</t>
  </si>
  <si>
    <t>(Beginning fund balance)</t>
  </si>
  <si>
    <t>Other Income</t>
  </si>
  <si>
    <t>(Parent payments e.g. summer camp, etc.)</t>
  </si>
  <si>
    <t>Income Subtotal</t>
  </si>
  <si>
    <t>Fundraising Needed</t>
  </si>
  <si>
    <t>Fundraising Plan</t>
  </si>
  <si>
    <t>How much of your fundraising do you want to come from the popcorn sale? (Percentage)</t>
  </si>
  <si>
    <t>How much of your fundraising do you want to come from the camp card sale? (Percentage)</t>
  </si>
  <si>
    <t>Popcorn</t>
  </si>
  <si>
    <t>Need</t>
  </si>
  <si>
    <t>Sales Goal</t>
  </si>
  <si>
    <t>Commission Rate</t>
  </si>
  <si>
    <t># of Scouts</t>
  </si>
  <si>
    <t>Troop Goal</t>
  </si>
  <si>
    <t>Scout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</si>
</sst>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0" x14ac:knownFonts="1">
    <font>
      <sz val="10"/>
      <color rgb="FF000000"/>
      <name val="Arial"/>
    </font>
    <font>
      <b/>
      <sz val="24"/>
      <color rgb="FFF1DDA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4"/>
      <color theme="7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FFE599"/>
        <bgColor rgb="FFFFE599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165" fontId="8" fillId="3" borderId="10" xfId="0" applyNumberFormat="1" applyFont="1" applyFill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0" fontId="11" fillId="3" borderId="9" xfId="0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/>
    </xf>
    <xf numFmtId="165" fontId="8" fillId="0" borderId="10" xfId="0" applyNumberFormat="1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65" fontId="16" fillId="0" borderId="11" xfId="0" applyNumberFormat="1" applyFont="1" applyBorder="1" applyAlignment="1">
      <alignment vertical="center"/>
    </xf>
    <xf numFmtId="165" fontId="14" fillId="0" borderId="20" xfId="0" applyNumberFormat="1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165" fontId="15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8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3" fillId="0" borderId="1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0" fillId="0" borderId="0" xfId="0"/>
    <xf numFmtId="0" fontId="2" fillId="0" borderId="18" xfId="0" applyFont="1" applyBorder="1"/>
    <xf numFmtId="0" fontId="8" fillId="2" borderId="4" xfId="0" applyFont="1" applyFill="1" applyBorder="1" applyAlignment="1">
      <alignment vertical="center"/>
    </xf>
    <xf numFmtId="9" fontId="5" fillId="0" borderId="21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3" fillId="0" borderId="12" xfId="0" applyFont="1" applyBorder="1" applyAlignment="1">
      <alignment horizontal="right" vertical="center"/>
    </xf>
    <xf numFmtId="0" fontId="2" fillId="0" borderId="19" xfId="0" applyFont="1" applyBorder="1"/>
    <xf numFmtId="0" fontId="8" fillId="0" borderId="4" xfId="0" applyFont="1" applyBorder="1" applyAlignment="1">
      <alignment horizontal="right"/>
    </xf>
    <xf numFmtId="9" fontId="8" fillId="3" borderId="7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6"/>
  <sheetViews>
    <sheetView tabSelected="1" workbookViewId="0">
      <selection activeCell="D6" sqref="D6"/>
    </sheetView>
  </sheetViews>
  <sheetFormatPr defaultColWidth="14.44140625" defaultRowHeight="15.75" customHeight="1" x14ac:dyDescent="0.25"/>
  <cols>
    <col min="1" max="1" width="31.6640625" customWidth="1"/>
    <col min="2" max="2" width="28.44140625" customWidth="1"/>
    <col min="3" max="3" width="25.88671875" customWidth="1"/>
    <col min="4" max="4" width="19" customWidth="1"/>
    <col min="5" max="5" width="14.6640625" bestFit="1" customWidth="1"/>
    <col min="7" max="7" width="18.88671875" customWidth="1"/>
    <col min="8" max="8" width="16.109375" customWidth="1"/>
    <col min="10" max="10" width="35.88671875" customWidth="1"/>
  </cols>
  <sheetData>
    <row r="1" spans="1:26" ht="40.5" customHeight="1" x14ac:dyDescent="0.25">
      <c r="A1" s="49" t="s">
        <v>0</v>
      </c>
      <c r="B1" s="47"/>
      <c r="C1" s="47"/>
      <c r="D1" s="47"/>
      <c r="E1" s="48"/>
      <c r="F1" s="1"/>
      <c r="G1" s="49" t="s">
        <v>1</v>
      </c>
      <c r="H1" s="47"/>
      <c r="I1" s="47"/>
      <c r="J1" s="4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50" t="s">
        <v>2</v>
      </c>
      <c r="B2" s="38"/>
      <c r="C2" s="51"/>
      <c r="D2" s="52">
        <v>1</v>
      </c>
      <c r="E2" s="39"/>
      <c r="F2" s="1"/>
      <c r="G2" s="40" t="s">
        <v>3</v>
      </c>
      <c r="H2" s="38"/>
      <c r="I2" s="38"/>
      <c r="J2" s="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 x14ac:dyDescent="0.25">
      <c r="A3" s="37"/>
      <c r="B3" s="38"/>
      <c r="C3" s="38"/>
      <c r="D3" s="38"/>
      <c r="E3" s="39"/>
      <c r="F3" s="1"/>
      <c r="G3" s="40" t="s">
        <v>4</v>
      </c>
      <c r="H3" s="38"/>
      <c r="I3" s="38"/>
      <c r="J3" s="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2" x14ac:dyDescent="0.25">
      <c r="A4" s="2" t="s">
        <v>5</v>
      </c>
      <c r="B4" s="3" t="s">
        <v>6</v>
      </c>
      <c r="C4" s="3" t="s">
        <v>7</v>
      </c>
      <c r="D4" s="3" t="s">
        <v>8</v>
      </c>
      <c r="E4" s="4" t="s">
        <v>9</v>
      </c>
      <c r="F4" s="1"/>
      <c r="G4" s="45" t="s">
        <v>10</v>
      </c>
      <c r="H4" s="43"/>
      <c r="I4" s="43"/>
      <c r="J4" s="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 x14ac:dyDescent="0.25">
      <c r="A5" s="5" t="s">
        <v>11</v>
      </c>
      <c r="B5" s="6" t="s">
        <v>12</v>
      </c>
      <c r="C5" s="7">
        <v>85</v>
      </c>
      <c r="D5" s="8">
        <v>25</v>
      </c>
      <c r="E5" s="9">
        <f t="shared" ref="E5:E11" si="0">C5*D5</f>
        <v>2125</v>
      </c>
      <c r="F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0" x14ac:dyDescent="0.25">
      <c r="A6" s="5" t="s">
        <v>13</v>
      </c>
      <c r="B6" s="6" t="s">
        <v>14</v>
      </c>
      <c r="C6" s="7">
        <v>65</v>
      </c>
      <c r="D6" s="8">
        <v>10</v>
      </c>
      <c r="E6" s="9">
        <f t="shared" si="0"/>
        <v>650</v>
      </c>
      <c r="F6" s="10"/>
      <c r="G6" s="46" t="s">
        <v>15</v>
      </c>
      <c r="H6" s="47"/>
      <c r="I6" s="47"/>
      <c r="J6" s="4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3.8" x14ac:dyDescent="0.25">
      <c r="A7" s="5" t="s">
        <v>16</v>
      </c>
      <c r="B7" s="6" t="s">
        <v>17</v>
      </c>
      <c r="C7" s="7">
        <v>100</v>
      </c>
      <c r="D7" s="8">
        <v>1</v>
      </c>
      <c r="E7" s="9">
        <f t="shared" si="0"/>
        <v>100</v>
      </c>
      <c r="F7" s="10"/>
      <c r="G7" s="11" t="s">
        <v>18</v>
      </c>
      <c r="H7" s="41"/>
      <c r="I7" s="38"/>
      <c r="J7" s="3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3.8" x14ac:dyDescent="0.25">
      <c r="A8" s="5" t="s">
        <v>19</v>
      </c>
      <c r="B8" s="6" t="s">
        <v>12</v>
      </c>
      <c r="C8" s="7">
        <v>15</v>
      </c>
      <c r="D8" s="8">
        <v>20</v>
      </c>
      <c r="E8" s="9">
        <f t="shared" si="0"/>
        <v>300</v>
      </c>
      <c r="F8" s="10"/>
      <c r="G8" s="11" t="s">
        <v>20</v>
      </c>
      <c r="H8" s="41"/>
      <c r="I8" s="38"/>
      <c r="J8" s="3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8" x14ac:dyDescent="0.25">
      <c r="A9" s="5" t="s">
        <v>21</v>
      </c>
      <c r="B9" s="6" t="s">
        <v>22</v>
      </c>
      <c r="C9" s="7">
        <v>15</v>
      </c>
      <c r="D9" s="8">
        <v>20</v>
      </c>
      <c r="E9" s="9">
        <f t="shared" si="0"/>
        <v>300</v>
      </c>
      <c r="F9" s="10"/>
      <c r="G9" s="11" t="s">
        <v>23</v>
      </c>
      <c r="H9" s="41"/>
      <c r="I9" s="38"/>
      <c r="J9" s="3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8" x14ac:dyDescent="0.25">
      <c r="A10" s="5" t="s">
        <v>24</v>
      </c>
      <c r="B10" s="6" t="s">
        <v>25</v>
      </c>
      <c r="C10" s="7">
        <v>15</v>
      </c>
      <c r="D10" s="8">
        <v>20</v>
      </c>
      <c r="E10" s="9">
        <f t="shared" si="0"/>
        <v>300</v>
      </c>
      <c r="F10" s="10"/>
      <c r="G10" s="11" t="s">
        <v>26</v>
      </c>
      <c r="H10" s="41"/>
      <c r="I10" s="38"/>
      <c r="J10" s="3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8" x14ac:dyDescent="0.25">
      <c r="A11" s="5" t="s">
        <v>27</v>
      </c>
      <c r="B11" s="6" t="s">
        <v>28</v>
      </c>
      <c r="C11" s="7">
        <v>25</v>
      </c>
      <c r="D11" s="8">
        <v>20</v>
      </c>
      <c r="E11" s="9">
        <f t="shared" si="0"/>
        <v>500</v>
      </c>
      <c r="F11" s="10"/>
      <c r="G11" s="11" t="s">
        <v>29</v>
      </c>
      <c r="H11" s="41"/>
      <c r="I11" s="38"/>
      <c r="J11" s="3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2" x14ac:dyDescent="0.25">
      <c r="A12" s="53"/>
      <c r="B12" s="38"/>
      <c r="C12" s="38"/>
      <c r="D12" s="38"/>
      <c r="E12" s="39"/>
      <c r="F12" s="10"/>
      <c r="G12" s="12" t="s">
        <v>30</v>
      </c>
      <c r="H12" s="42"/>
      <c r="I12" s="43"/>
      <c r="J12" s="4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6" x14ac:dyDescent="0.25">
      <c r="A13" s="13" t="s">
        <v>31</v>
      </c>
      <c r="B13" s="14" t="s">
        <v>32</v>
      </c>
      <c r="C13" s="3" t="s">
        <v>33</v>
      </c>
      <c r="D13" s="14" t="s">
        <v>34</v>
      </c>
      <c r="E13" s="15" t="s">
        <v>9</v>
      </c>
      <c r="F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4" x14ac:dyDescent="0.25">
      <c r="A14" s="16" t="s">
        <v>35</v>
      </c>
      <c r="B14" s="17" t="s">
        <v>36</v>
      </c>
      <c r="C14" s="18">
        <v>10</v>
      </c>
      <c r="D14" s="17">
        <v>10</v>
      </c>
      <c r="E14" s="19">
        <f t="shared" ref="E14:E18" si="1">C14*D14</f>
        <v>100</v>
      </c>
      <c r="F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4" x14ac:dyDescent="0.25">
      <c r="A15" s="16" t="s">
        <v>37</v>
      </c>
      <c r="B15" s="17" t="s">
        <v>38</v>
      </c>
      <c r="C15" s="18">
        <v>10</v>
      </c>
      <c r="D15" s="17">
        <v>10</v>
      </c>
      <c r="E15" s="19">
        <f t="shared" si="1"/>
        <v>100</v>
      </c>
      <c r="F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4" x14ac:dyDescent="0.25">
      <c r="A16" s="16" t="s">
        <v>39</v>
      </c>
      <c r="B16" s="17" t="s">
        <v>40</v>
      </c>
      <c r="C16" s="18">
        <v>10</v>
      </c>
      <c r="D16" s="17">
        <v>15</v>
      </c>
      <c r="E16" s="19">
        <f t="shared" si="1"/>
        <v>150</v>
      </c>
      <c r="F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4" x14ac:dyDescent="0.25">
      <c r="A17" s="16" t="s">
        <v>41</v>
      </c>
      <c r="B17" s="17" t="s">
        <v>42</v>
      </c>
      <c r="C17" s="18">
        <v>10</v>
      </c>
      <c r="D17" s="17">
        <v>15</v>
      </c>
      <c r="E17" s="19">
        <f t="shared" si="1"/>
        <v>150</v>
      </c>
      <c r="F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8.8" x14ac:dyDescent="0.25">
      <c r="A18" s="20" t="s">
        <v>43</v>
      </c>
      <c r="B18" s="17"/>
      <c r="C18" s="18">
        <v>0</v>
      </c>
      <c r="D18" s="17">
        <v>0</v>
      </c>
      <c r="E18" s="19">
        <f t="shared" si="1"/>
        <v>0</v>
      </c>
      <c r="F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2" x14ac:dyDescent="0.25">
      <c r="A19" s="54"/>
      <c r="B19" s="38"/>
      <c r="C19" s="38"/>
      <c r="D19" s="38"/>
      <c r="E19" s="3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6" x14ac:dyDescent="0.25">
      <c r="A20" s="13" t="s">
        <v>44</v>
      </c>
      <c r="B20" s="14" t="s">
        <v>32</v>
      </c>
      <c r="C20" s="14" t="s">
        <v>33</v>
      </c>
      <c r="D20" s="14" t="s">
        <v>34</v>
      </c>
      <c r="E20" s="15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4" x14ac:dyDescent="0.25">
      <c r="A21" s="21" t="s">
        <v>45</v>
      </c>
      <c r="B21" s="6" t="s">
        <v>46</v>
      </c>
      <c r="C21" s="22">
        <v>12</v>
      </c>
      <c r="D21" s="17">
        <v>15</v>
      </c>
      <c r="E21" s="19">
        <f t="shared" ref="E21:E22" si="2">C21*D21</f>
        <v>180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4" x14ac:dyDescent="0.25">
      <c r="A22" s="21" t="s">
        <v>47</v>
      </c>
      <c r="B22" s="6" t="s">
        <v>46</v>
      </c>
      <c r="C22" s="22">
        <v>18</v>
      </c>
      <c r="D22" s="17">
        <v>10</v>
      </c>
      <c r="E22" s="19">
        <f t="shared" si="2"/>
        <v>180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2" x14ac:dyDescent="0.25">
      <c r="A23" s="54"/>
      <c r="B23" s="38"/>
      <c r="C23" s="38"/>
      <c r="D23" s="38"/>
      <c r="E23" s="3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6" x14ac:dyDescent="0.25">
      <c r="A24" s="13" t="s">
        <v>48</v>
      </c>
      <c r="B24" s="14" t="s">
        <v>32</v>
      </c>
      <c r="C24" s="3" t="s">
        <v>49</v>
      </c>
      <c r="D24" s="14" t="s">
        <v>34</v>
      </c>
      <c r="E24" s="15" t="s">
        <v>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8" x14ac:dyDescent="0.25">
      <c r="A25" s="23" t="s">
        <v>50</v>
      </c>
      <c r="B25" s="17"/>
      <c r="C25" s="18">
        <v>370</v>
      </c>
      <c r="D25" s="17">
        <v>10</v>
      </c>
      <c r="E25" s="19">
        <f t="shared" ref="E25:E26" si="3">C25*D25</f>
        <v>3700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8" x14ac:dyDescent="0.25">
      <c r="A26" s="23" t="s">
        <v>51</v>
      </c>
      <c r="B26" s="17"/>
      <c r="C26" s="18">
        <v>120</v>
      </c>
      <c r="D26" s="17">
        <v>5</v>
      </c>
      <c r="E26" s="19">
        <f t="shared" si="3"/>
        <v>600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2" x14ac:dyDescent="0.25">
      <c r="A27" s="54"/>
      <c r="B27" s="38"/>
      <c r="C27" s="38"/>
      <c r="D27" s="38"/>
      <c r="E27" s="3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6" x14ac:dyDescent="0.25">
      <c r="A28" s="13" t="s">
        <v>52</v>
      </c>
      <c r="B28" s="3" t="s">
        <v>6</v>
      </c>
      <c r="C28" s="3" t="s">
        <v>53</v>
      </c>
      <c r="D28" s="14"/>
      <c r="E28" s="15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7.6" x14ac:dyDescent="0.25">
      <c r="A29" s="24" t="s">
        <v>54</v>
      </c>
      <c r="B29" s="25" t="s">
        <v>55</v>
      </c>
      <c r="C29" s="18">
        <v>200</v>
      </c>
      <c r="D29" s="26">
        <v>1</v>
      </c>
      <c r="E29" s="19">
        <f t="shared" ref="E29:E33" si="4">C29*D29</f>
        <v>200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7.6" x14ac:dyDescent="0.25">
      <c r="A30" s="24" t="s">
        <v>56</v>
      </c>
      <c r="B30" s="25" t="s">
        <v>57</v>
      </c>
      <c r="C30" s="18">
        <v>250</v>
      </c>
      <c r="D30" s="26">
        <v>1</v>
      </c>
      <c r="E30" s="19">
        <f t="shared" si="4"/>
        <v>250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8" x14ac:dyDescent="0.25">
      <c r="A31" s="24" t="s">
        <v>58</v>
      </c>
      <c r="B31" s="6" t="s">
        <v>59</v>
      </c>
      <c r="C31" s="18">
        <v>50</v>
      </c>
      <c r="D31" s="26">
        <v>1</v>
      </c>
      <c r="E31" s="19">
        <f t="shared" si="4"/>
        <v>50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8" x14ac:dyDescent="0.25">
      <c r="A32" s="24" t="s">
        <v>60</v>
      </c>
      <c r="B32" s="26"/>
      <c r="C32" s="18">
        <v>100</v>
      </c>
      <c r="D32" s="26">
        <v>1</v>
      </c>
      <c r="E32" s="19">
        <f t="shared" si="4"/>
        <v>100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8" x14ac:dyDescent="0.25">
      <c r="A33" s="24" t="s">
        <v>61</v>
      </c>
      <c r="B33" s="26"/>
      <c r="C33" s="18">
        <v>100</v>
      </c>
      <c r="D33" s="26">
        <v>1</v>
      </c>
      <c r="E33" s="19">
        <f t="shared" si="4"/>
        <v>100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7.399999999999999" x14ac:dyDescent="0.25">
      <c r="A34" s="55" t="s">
        <v>62</v>
      </c>
      <c r="B34" s="38"/>
      <c r="C34" s="38"/>
      <c r="D34" s="51"/>
      <c r="E34" s="27">
        <f>SUM(E5:E33)</f>
        <v>10135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2" x14ac:dyDescent="0.25">
      <c r="A35" s="56"/>
      <c r="B35" s="57"/>
      <c r="C35" s="57"/>
      <c r="D35" s="57"/>
      <c r="E35" s="5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1.2" x14ac:dyDescent="0.25">
      <c r="A36" s="13" t="s">
        <v>63</v>
      </c>
      <c r="B36" s="28"/>
      <c r="C36" s="3" t="s">
        <v>64</v>
      </c>
      <c r="D36" s="3" t="s">
        <v>65</v>
      </c>
      <c r="E36" s="15" t="s">
        <v>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8" x14ac:dyDescent="0.25">
      <c r="A37" s="5" t="s">
        <v>66</v>
      </c>
      <c r="B37" s="26" t="s">
        <v>67</v>
      </c>
      <c r="C37" s="18">
        <v>0</v>
      </c>
      <c r="D37" s="17">
        <v>0</v>
      </c>
      <c r="E37" s="19">
        <f t="shared" ref="E37:E39" si="5">C37*D37</f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8" x14ac:dyDescent="0.25">
      <c r="A38" s="5" t="s">
        <v>68</v>
      </c>
      <c r="B38" s="26" t="s">
        <v>69</v>
      </c>
      <c r="C38" s="18">
        <v>0</v>
      </c>
      <c r="D38" s="17">
        <v>0</v>
      </c>
      <c r="E38" s="19">
        <f t="shared" si="5"/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7.6" x14ac:dyDescent="0.25">
      <c r="A39" s="5" t="s">
        <v>70</v>
      </c>
      <c r="B39" s="29" t="s">
        <v>71</v>
      </c>
      <c r="C39" s="18">
        <v>0</v>
      </c>
      <c r="D39" s="17">
        <v>0</v>
      </c>
      <c r="E39" s="19">
        <f t="shared" si="5"/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7.399999999999999" x14ac:dyDescent="0.25">
      <c r="A40" s="55" t="s">
        <v>72</v>
      </c>
      <c r="B40" s="38"/>
      <c r="C40" s="38"/>
      <c r="D40" s="51"/>
      <c r="E40" s="30">
        <f>SUM(E37:E39)</f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8" x14ac:dyDescent="0.25">
      <c r="A41" s="59"/>
      <c r="B41" s="38"/>
      <c r="C41" s="38"/>
      <c r="D41" s="38"/>
      <c r="E41" s="3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7.399999999999999" x14ac:dyDescent="0.25">
      <c r="A42" s="63" t="s">
        <v>73</v>
      </c>
      <c r="B42" s="43"/>
      <c r="C42" s="43"/>
      <c r="D42" s="64"/>
      <c r="E42" s="31">
        <f>E34-E40</f>
        <v>10135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2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2" x14ac:dyDescent="0.25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2.25" customHeight="1" x14ac:dyDescent="0.25">
      <c r="A45" s="49" t="s">
        <v>74</v>
      </c>
      <c r="B45" s="47"/>
      <c r="C45" s="47"/>
      <c r="D45" s="47"/>
      <c r="E45" s="48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8" x14ac:dyDescent="0.25">
      <c r="A46" s="65" t="s">
        <v>75</v>
      </c>
      <c r="B46" s="38"/>
      <c r="C46" s="51"/>
      <c r="D46" s="66">
        <v>1</v>
      </c>
      <c r="E46" s="3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8" x14ac:dyDescent="0.25">
      <c r="A47" s="65" t="s">
        <v>76</v>
      </c>
      <c r="B47" s="38"/>
      <c r="C47" s="51"/>
      <c r="D47" s="66">
        <v>0</v>
      </c>
      <c r="E47" s="3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6" x14ac:dyDescent="0.25">
      <c r="A48" s="67" t="s">
        <v>77</v>
      </c>
      <c r="B48" s="38"/>
      <c r="C48" s="38"/>
      <c r="D48" s="38"/>
      <c r="E48" s="3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6" x14ac:dyDescent="0.25">
      <c r="A49" s="32" t="s">
        <v>78</v>
      </c>
      <c r="B49" s="33">
        <f>E42*D46</f>
        <v>10135</v>
      </c>
      <c r="C49" s="34" t="s">
        <v>79</v>
      </c>
      <c r="D49" s="33">
        <f>B51</f>
        <v>28957.142857142859</v>
      </c>
      <c r="E49" s="60">
        <f>D46</f>
        <v>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6" x14ac:dyDescent="0.25">
      <c r="A50" s="32" t="s">
        <v>80</v>
      </c>
      <c r="B50" s="35">
        <v>0.35</v>
      </c>
      <c r="C50" s="34" t="s">
        <v>81</v>
      </c>
      <c r="D50" s="36">
        <v>20</v>
      </c>
      <c r="E50" s="6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6" x14ac:dyDescent="0.25">
      <c r="A51" s="32" t="s">
        <v>82</v>
      </c>
      <c r="B51" s="33">
        <f>B49/B50</f>
        <v>28957.142857142859</v>
      </c>
      <c r="C51" s="34" t="s">
        <v>83</v>
      </c>
      <c r="D51" s="33">
        <f>D49/D50</f>
        <v>1447.8571428571429</v>
      </c>
      <c r="E51" s="6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2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2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2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2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2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2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2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2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2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2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2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2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2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2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2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2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2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2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2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2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2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2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2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2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2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2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2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2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2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2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2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2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2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2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2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2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2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2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2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2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2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2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2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2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2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2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2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2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2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2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2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2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2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2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2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2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2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2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2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2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2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2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2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2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2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2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2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2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2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2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2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2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2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2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2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2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2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2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2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2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2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2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2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2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2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2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2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2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2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2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2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2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2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2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2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2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2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2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2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2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2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2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2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2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2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2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2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2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2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2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2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2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2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2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2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2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2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2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2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2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2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2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2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2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2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2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2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2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2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2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2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2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2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2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2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2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2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2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2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2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2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2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2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2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2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2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2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2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2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2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2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2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2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2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2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2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2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2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2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2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2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2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2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2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2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2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2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2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2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2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2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2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2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2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2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2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2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2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2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2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2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2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2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2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2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2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2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2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2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2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2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2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2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2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2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2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2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2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2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2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2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2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2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2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2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2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2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2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2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2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2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2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2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2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2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2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2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2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2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2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2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2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2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2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2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2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2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2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2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2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2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2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2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2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2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2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2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2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2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2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2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2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2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2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2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2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2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2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2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2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2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2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2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2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2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2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2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2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2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2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2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2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2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2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2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2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2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2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2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2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2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2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2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2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2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2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2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2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2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2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2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2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2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2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2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2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2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2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2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2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2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2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2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2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2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2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2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2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2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2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2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2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2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2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2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2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2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2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2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2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2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2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2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2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2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2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2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2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2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2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2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2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2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2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2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2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2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2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2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2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2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2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2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2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2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2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2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2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2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2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2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2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2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2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2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2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2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2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2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2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2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2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2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2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2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2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2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2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2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2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2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2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2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2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2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2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2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2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2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2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2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2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2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2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2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2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2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2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2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2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2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2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2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2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2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2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2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2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2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2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2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2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2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2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2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2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2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2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2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2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2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2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2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2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2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2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2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2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2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2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2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2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2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2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2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2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2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2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2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2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2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2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2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2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2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2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2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2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2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2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2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2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2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2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2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2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2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2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2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2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2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2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2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2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2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2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2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2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2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2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2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2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2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2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2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2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2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2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2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2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2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2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2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2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2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2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2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2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2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2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2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2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2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2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2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2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2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2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2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2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2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2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2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2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2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2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2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2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2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2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2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2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2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2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2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2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2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2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2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2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2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2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2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2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2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2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2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2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2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2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2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2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2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2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2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2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2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2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2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2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2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2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2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2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2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2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2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2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2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2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2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2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2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2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2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2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2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2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2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2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2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2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2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2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2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2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2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2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2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2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2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2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2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2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2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2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2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2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2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2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2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2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2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2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2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2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2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2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2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2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2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2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2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2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2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2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2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2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2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2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2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2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2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2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2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2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2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2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2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2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2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2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2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2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2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2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2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2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2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2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2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2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2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2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2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2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2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2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2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2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2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2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2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2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2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2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2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2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2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2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2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2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2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2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2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2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2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2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2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2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2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2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2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2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2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2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2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2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2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2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2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2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2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2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2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2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2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2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2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2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2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2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2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2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2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2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2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2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2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2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2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2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2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2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2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2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2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2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2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2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2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2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2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2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2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2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2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2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2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2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2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2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2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2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2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2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2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2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2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2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2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2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2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2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2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2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2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2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2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2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2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2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2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2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2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2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2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2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2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2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2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2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2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2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2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2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2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2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2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2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2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2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2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2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2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2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2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2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2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2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2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2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2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2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2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2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2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2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2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2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2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2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2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2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2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2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2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2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2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2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2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2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2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2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2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2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2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2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2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2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2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2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2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2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2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2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2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2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2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2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2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2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2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2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2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2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2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2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2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2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2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2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2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2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2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2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2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2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2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2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2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2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2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2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2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2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2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2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2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2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2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2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2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2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2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2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2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2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2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2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2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2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2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2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2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2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2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2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2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2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2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2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2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2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2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2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2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2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2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2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2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2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2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2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2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2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2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2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2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2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2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2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2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2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2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2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2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2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2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2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2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2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2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2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2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2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2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2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2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2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2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2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2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2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2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2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2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2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2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2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2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2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2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2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2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2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2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2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2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2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2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2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2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2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2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2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2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2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2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2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2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2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2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2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2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2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2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2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2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2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2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</sheetData>
  <mergeCells count="31">
    <mergeCell ref="A40:D40"/>
    <mergeCell ref="A41:E41"/>
    <mergeCell ref="E49:E51"/>
    <mergeCell ref="A42:D42"/>
    <mergeCell ref="A45:E45"/>
    <mergeCell ref="A46:C46"/>
    <mergeCell ref="D46:E46"/>
    <mergeCell ref="A47:C47"/>
    <mergeCell ref="D47:E47"/>
    <mergeCell ref="A48:E48"/>
    <mergeCell ref="A19:E19"/>
    <mergeCell ref="A23:E23"/>
    <mergeCell ref="A27:E27"/>
    <mergeCell ref="A34:D34"/>
    <mergeCell ref="A35:E35"/>
    <mergeCell ref="A1:E1"/>
    <mergeCell ref="G1:J1"/>
    <mergeCell ref="A2:C2"/>
    <mergeCell ref="D2:E2"/>
    <mergeCell ref="G2:J2"/>
    <mergeCell ref="A3:E3"/>
    <mergeCell ref="G3:J3"/>
    <mergeCell ref="H11:J11"/>
    <mergeCell ref="H12:J12"/>
    <mergeCell ref="G4:J4"/>
    <mergeCell ref="G6:J6"/>
    <mergeCell ref="H7:J7"/>
    <mergeCell ref="H8:J8"/>
    <mergeCell ref="H9:J9"/>
    <mergeCell ref="H10:J10"/>
    <mergeCell ref="A12:E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0694FC5B52C41B5C956D81F4B07E0" ma:contentTypeVersion="21" ma:contentTypeDescription="Create a new document." ma:contentTypeScope="" ma:versionID="38739d0715d4ba82efbb7c2e67d810e2">
  <xsd:schema xmlns:xsd="http://www.w3.org/2001/XMLSchema" xmlns:xs="http://www.w3.org/2001/XMLSchema" xmlns:p="http://schemas.microsoft.com/office/2006/metadata/properties" xmlns:ns2="42fd35ce-43fd-445d-a8f6-6c05d3db8902" xmlns:ns3="56fdd9c2-0cf5-44fe-87a1-4783eef13ff2" xmlns:ns4="31c3f4a7-c779-4928-a582-9d643c45f3f4" targetNamespace="http://schemas.microsoft.com/office/2006/metadata/properties" ma:root="true" ma:fieldsID="6e2dca8b4229cc578fdcf92cf1cce419" ns2:_="" ns3:_="" ns4:_="">
    <xsd:import namespace="42fd35ce-43fd-445d-a8f6-6c05d3db8902"/>
    <xsd:import namespace="56fdd9c2-0cf5-44fe-87a1-4783eef13ff2"/>
    <xsd:import namespace="31c3f4a7-c779-4928-a582-9d643c45f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Pre_x002d_WorkComplet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d35ce-43fd-445d-a8f6-6c05d3db8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re_x002d_WorkComplete" ma:index="25" nillable="true" ma:displayName="Pre-Work Complete" ma:default="0" ma:format="Dropdown" ma:internalName="Pre_x002d_WorkComplete">
      <xsd:simpleType>
        <xsd:restriction base="dms:Boolea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dd9c2-0cf5-44fe-87a1-4783eef13f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f4a7-c779-4928-a582-9d643c45f3f4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8cb4976-398b-4f76-b4ce-ba21f82af807}" ma:internalName="TaxCatchAll" ma:showField="CatchAllData" ma:web="31c3f4a7-c779-4928-a582-9d643c45f3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2fd35ce-43fd-445d-a8f6-6c05d3db8902" xsi:nil="true"/>
    <lcf76f155ced4ddcb4097134ff3c332f xmlns="42fd35ce-43fd-445d-a8f6-6c05d3db8902">
      <Terms xmlns="http://schemas.microsoft.com/office/infopath/2007/PartnerControls"/>
    </lcf76f155ced4ddcb4097134ff3c332f>
    <TaxCatchAll xmlns="31c3f4a7-c779-4928-a582-9d643c45f3f4" xsi:nil="true"/>
    <Pre_x002d_WorkComplete xmlns="42fd35ce-43fd-445d-a8f6-6c05d3db8902">false</Pre_x002d_WorkComple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1EB2C3-BA19-4DC7-82A2-19875F863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d35ce-43fd-445d-a8f6-6c05d3db8902"/>
    <ds:schemaRef ds:uri="56fdd9c2-0cf5-44fe-87a1-4783eef13ff2"/>
    <ds:schemaRef ds:uri="31c3f4a7-c779-4928-a582-9d643c45f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15CA8D-9F6C-459E-B83D-CCF708D3F245}">
  <ds:schemaRefs>
    <ds:schemaRef ds:uri="http://schemas.microsoft.com/office/2006/metadata/properties"/>
    <ds:schemaRef ds:uri="http://schemas.microsoft.com/office/infopath/2007/PartnerControls"/>
    <ds:schemaRef ds:uri="42fd35ce-43fd-445d-a8f6-6c05d3db8902"/>
    <ds:schemaRef ds:uri="31c3f4a7-c779-4928-a582-9d643c45f3f4"/>
  </ds:schemaRefs>
</ds:datastoreItem>
</file>

<file path=customXml/itemProps3.xml><?xml version="1.0" encoding="utf-8"?>
<ds:datastoreItem xmlns:ds="http://schemas.openxmlformats.org/officeDocument/2006/customXml" ds:itemID="{30A70650-1CE7-4EE9-BABF-9FBF641B6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Scouts BSA Troop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Lane</dc:creator>
  <cp:keywords/>
  <dc:description/>
  <cp:lastModifiedBy>Thomas Kroenung</cp:lastModifiedBy>
  <cp:revision/>
  <dcterms:created xsi:type="dcterms:W3CDTF">2021-06-02T18:24:20Z</dcterms:created>
  <dcterms:modified xsi:type="dcterms:W3CDTF">2025-06-25T20:04:05Z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0x01010043E0694FC5B52C41B5C956D81F4B07E0</vt:lpwstr>
  </property>
  <property fmtid="{D5CDD505-2E9C-101B-9397-08002B2CF9AE}" pid="3" name="MediaServiceImageTags">
    <vt:lpwstr/>
  </property>
</Properties>
</file>