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oyscouts-my.sharepoint.com/personal/dalane_scouting_org/Documents/Desktop/"/>
    </mc:Choice>
  </mc:AlternateContent>
  <xr:revisionPtr revIDLastSave="3" documentId="8_{9FBDF8B9-0FEA-404C-AE3D-4E967224FF41}" xr6:coauthVersionLast="47" xr6:coauthVersionMax="47" xr10:uidLastSave="{EFB82854-4395-4AEE-8399-DE3398E88964}"/>
  <bookViews>
    <workbookView xWindow="-28920" yWindow="-90" windowWidth="29040" windowHeight="15720" activeTab="1" xr2:uid="{00000000-000D-0000-FFFF-FFFF00000000}"/>
  </bookViews>
  <sheets>
    <sheet name="Pack Leadership" sheetId="36" r:id="rId1"/>
    <sheet name="Budget Template" sheetId="16" r:id="rId2"/>
    <sheet name="Popcorn Certificate" sheetId="3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6" l="1"/>
  <c r="B9" i="16"/>
  <c r="B13" i="16" s="1"/>
  <c r="C38" i="16"/>
  <c r="B2" i="32" l="1"/>
  <c r="D21" i="16"/>
  <c r="D31" i="16"/>
  <c r="C44" i="16" l="1"/>
  <c r="D47" i="16"/>
  <c r="D14" i="16"/>
  <c r="D24" i="16"/>
  <c r="D27" i="16"/>
  <c r="D28" i="16"/>
  <c r="D32" i="16"/>
  <c r="C48" i="16" l="1"/>
  <c r="D48" i="16" s="1"/>
  <c r="C45" i="16"/>
  <c r="D45" i="16" s="1"/>
  <c r="C42" i="16"/>
  <c r="D42" i="16" s="1"/>
  <c r="D25" i="16"/>
  <c r="D30" i="16"/>
  <c r="D23" i="16"/>
  <c r="C40" i="16"/>
  <c r="D40" i="16" s="1"/>
  <c r="C46" i="16"/>
  <c r="D38" i="16"/>
  <c r="C49" i="16"/>
  <c r="D49" i="16" s="1"/>
  <c r="D13" i="16"/>
  <c r="C10" i="32"/>
  <c r="C41" i="16"/>
  <c r="D41" i="16" s="1"/>
  <c r="D29" i="16"/>
  <c r="C39" i="16"/>
  <c r="D39" i="16" s="1"/>
  <c r="C50" i="16"/>
  <c r="D22" i="16" l="1"/>
  <c r="D15" i="16" l="1"/>
  <c r="D33" i="16"/>
  <c r="D53" i="16" s="1"/>
  <c r="D51" i="16" l="1"/>
  <c r="D52" i="16" s="1"/>
  <c r="D54" i="16" l="1"/>
  <c r="C56" i="16" l="1"/>
  <c r="C7" i="32" s="1"/>
  <c r="C9" i="32" s="1"/>
  <c r="C58" i="16"/>
  <c r="C59" i="16" s="1"/>
  <c r="C60" i="16"/>
  <c r="B17" i="32" l="1"/>
  <c r="C13" i="32"/>
  <c r="C15" i="32" s="1"/>
</calcChain>
</file>

<file path=xl/sharedStrings.xml><?xml version="1.0" encoding="utf-8"?>
<sst xmlns="http://schemas.openxmlformats.org/spreadsheetml/2006/main" count="128" uniqueCount="122">
  <si>
    <t>Miscellaneous Expenses</t>
  </si>
  <si>
    <t>Per Scout Popcorn Sale Goal</t>
  </si>
  <si>
    <t>Average Popcorn Container Cost</t>
  </si>
  <si>
    <t>Container Sale Goal Per Scout</t>
  </si>
  <si>
    <t>Youth</t>
  </si>
  <si>
    <t>Events and Activities</t>
  </si>
  <si>
    <t>August</t>
  </si>
  <si>
    <t>January</t>
  </si>
  <si>
    <t>March</t>
  </si>
  <si>
    <t>April</t>
  </si>
  <si>
    <t>May</t>
  </si>
  <si>
    <t>June</t>
  </si>
  <si>
    <t>September</t>
  </si>
  <si>
    <t>October</t>
  </si>
  <si>
    <t>November</t>
  </si>
  <si>
    <t>December</t>
  </si>
  <si>
    <t>February</t>
  </si>
  <si>
    <t>Cost</t>
  </si>
  <si>
    <t>Sub-Total</t>
  </si>
  <si>
    <t>Advancements</t>
  </si>
  <si>
    <t>Adult Leader Recognition</t>
  </si>
  <si>
    <t>Leader Support Material</t>
  </si>
  <si>
    <t>Total</t>
  </si>
  <si>
    <t>Pack Meeting Supplies</t>
  </si>
  <si>
    <t>Leader Training</t>
  </si>
  <si>
    <t>Number of Scouts</t>
  </si>
  <si>
    <t>Summary</t>
  </si>
  <si>
    <t>Re-chartering - Charter Fee</t>
  </si>
  <si>
    <t>Adults</t>
  </si>
  <si>
    <t>*All prices are approximate*</t>
  </si>
  <si>
    <t xml:space="preserve">July </t>
  </si>
  <si>
    <t>Total Cost per Youth</t>
  </si>
  <si>
    <t>Other Expenses Sub-Total</t>
  </si>
  <si>
    <t xml:space="preserve">Monthly Meeting Supplies </t>
  </si>
  <si>
    <t>Handbooks</t>
  </si>
  <si>
    <t>Accident Insurance</t>
  </si>
  <si>
    <t>Current Membership</t>
  </si>
  <si>
    <t>Adult Leader recognition</t>
  </si>
  <si>
    <t>Annual registration</t>
  </si>
  <si>
    <t>`</t>
  </si>
  <si>
    <t>EVENTS AND ACTIVITIES</t>
  </si>
  <si>
    <t>PACK OPERATING BUDGET</t>
  </si>
  <si>
    <t>Pack Expenses:</t>
  </si>
  <si>
    <t>OTHER EXPENSES</t>
  </si>
  <si>
    <t>PACK INCOME</t>
  </si>
  <si>
    <t>Pack Annual Dues</t>
  </si>
  <si>
    <t xml:space="preserve">Other Income </t>
  </si>
  <si>
    <t xml:space="preserve">Total Pack Expenses </t>
  </si>
  <si>
    <t xml:space="preserve">Estimated Popcorn Sale Commission </t>
  </si>
  <si>
    <t>Pack Popcorn Sale Goal</t>
  </si>
  <si>
    <t>Program Sponsored by:</t>
  </si>
  <si>
    <t>Unit Leader: _____________________</t>
  </si>
  <si>
    <t>Volunteer: _____________________________</t>
  </si>
  <si>
    <t>Completed Program Development on: _____________</t>
  </si>
  <si>
    <t>Funding Your Adventure</t>
  </si>
  <si>
    <t>Total Dues</t>
  </si>
  <si>
    <t>Popcorn Recognition</t>
  </si>
  <si>
    <t>Amount</t>
  </si>
  <si>
    <t xml:space="preserve">Monthly Activity </t>
  </si>
  <si>
    <t>Number</t>
  </si>
  <si>
    <t>Contingency Fund</t>
  </si>
  <si>
    <t>Popcorn Incentives</t>
  </si>
  <si>
    <t>Handbook for all Scouts</t>
  </si>
  <si>
    <t xml:space="preserve">Belt Loops, pins, etc. </t>
  </si>
  <si>
    <t>Program Materials</t>
  </si>
  <si>
    <t xml:space="preserve">for the  </t>
  </si>
  <si>
    <t>oustanding camp programs and much more!</t>
  </si>
  <si>
    <t>By meeting your Unit's goal you're help raise</t>
  </si>
  <si>
    <t>District:</t>
  </si>
  <si>
    <t>Pack:</t>
  </si>
  <si>
    <t>Total Income</t>
  </si>
  <si>
    <t>Activity Expense Sub-Total</t>
  </si>
  <si>
    <t>Total Pack Expenses</t>
  </si>
  <si>
    <t xml:space="preserve">Participants </t>
  </si>
  <si>
    <t>Fundraising Goal (Expenses - Income)</t>
  </si>
  <si>
    <t>Blue &amp; Gold Banquet</t>
  </si>
  <si>
    <t>Annual Crossover Event</t>
  </si>
  <si>
    <t>Pack</t>
  </si>
  <si>
    <t>Congratulations!</t>
  </si>
  <si>
    <t>First Name</t>
  </si>
  <si>
    <t>Last Name</t>
  </si>
  <si>
    <t>Email</t>
  </si>
  <si>
    <t>2026 Popcporn Goal</t>
  </si>
  <si>
    <t>Popcorn Commission</t>
  </si>
  <si>
    <t>Popcorn Sales Per Scout</t>
  </si>
  <si>
    <t xml:space="preserve">Greater St. Louis Area Scouting to provide free leader training, accident insurance, </t>
  </si>
  <si>
    <t>You've Planned an amazing Scouting Program for 2026-2027!</t>
  </si>
  <si>
    <t>Scouts' Life</t>
  </si>
  <si>
    <t>Registration Fees Youth</t>
  </si>
  <si>
    <t>Registration Fees Adults</t>
  </si>
  <si>
    <t>Provided by the Council at No Cost</t>
  </si>
  <si>
    <t>Projected Fall 2026 Recruitment</t>
  </si>
  <si>
    <t xml:space="preserve">Magazine Subscription </t>
  </si>
  <si>
    <t>Scouting America National Fee</t>
  </si>
  <si>
    <t>New Horizons</t>
  </si>
  <si>
    <t>Cub Launch</t>
  </si>
  <si>
    <t>Spook O Ree</t>
  </si>
  <si>
    <t>Christmas Party</t>
  </si>
  <si>
    <t>Pack Hike</t>
  </si>
  <si>
    <t>Swim Party</t>
  </si>
  <si>
    <t>Notes</t>
  </si>
  <si>
    <t>Families Pay</t>
  </si>
  <si>
    <t>Pack Covers</t>
  </si>
  <si>
    <t>2026-2027 Pack Leadership</t>
  </si>
  <si>
    <t>Phone Number</t>
  </si>
  <si>
    <t>Cubmaster</t>
  </si>
  <si>
    <t>Committee Chair</t>
  </si>
  <si>
    <t>Lion Den Leader</t>
  </si>
  <si>
    <t>Tiger Den Leader</t>
  </si>
  <si>
    <t>Wolf Den Leader</t>
  </si>
  <si>
    <t>Bear Den Leader</t>
  </si>
  <si>
    <t>Webelos Den Leader</t>
  </si>
  <si>
    <t>AOL Den Leader</t>
  </si>
  <si>
    <t>Popcorn Kernel</t>
  </si>
  <si>
    <t>Committee Treasurer</t>
  </si>
  <si>
    <t>Committee Secretary</t>
  </si>
  <si>
    <t>Blue &amp; Gold Lead</t>
  </si>
  <si>
    <t>Pinewood Derby Lead</t>
  </si>
  <si>
    <t>Scouting for Food Lead</t>
  </si>
  <si>
    <t>Committee Member</t>
  </si>
  <si>
    <t>Big Trip</t>
  </si>
  <si>
    <t>Pinewood Derby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</si>
</sst>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.00"/>
    <numFmt numFmtId="165" formatCode="_(&quot;$&quot;* #,##0_);_(&quot;$&quot;* \(#,##0\);_(&quot;$&quot;* &quot;-&quot;??_);_(@_)"/>
  </numFmts>
  <fonts count="25">
    <font>
      <sz val="10"/>
      <name val="Arial"/>
    </font>
    <font>
      <sz val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b/>
      <sz val="12"/>
      <color indexed="9"/>
      <name val="Arial"/>
      <family val="2"/>
    </font>
    <font>
      <b/>
      <sz val="12"/>
      <color indexed="9"/>
      <name val="Arial"/>
      <family val="2"/>
    </font>
    <font>
      <b/>
      <sz val="11"/>
      <name val="Byington"/>
    </font>
    <font>
      <b/>
      <sz val="10"/>
      <color indexed="9"/>
      <name val="Arial"/>
      <family val="2"/>
    </font>
    <font>
      <b/>
      <sz val="28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0"/>
      <color theme="0" tint="-4.9989318521683403E-2"/>
      <name val="Arial"/>
      <family val="2"/>
    </font>
    <font>
      <sz val="10"/>
      <color theme="1"/>
      <name val="Arial"/>
      <family val="2"/>
    </font>
    <font>
      <b/>
      <sz val="24"/>
      <color rgb="FFF1C232"/>
      <name val="Arial"/>
      <family val="2"/>
    </font>
    <font>
      <b/>
      <i/>
      <sz val="10"/>
      <color theme="1"/>
      <name val="Arial"/>
      <family val="2"/>
    </font>
    <font>
      <b/>
      <u/>
      <sz val="18"/>
      <name val="Arial"/>
      <family val="2"/>
    </font>
    <font>
      <b/>
      <sz val="1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73763"/>
        <bgColor rgb="FF073763"/>
      </patternFill>
    </fill>
    <fill>
      <patternFill patternType="solid">
        <fgColor rgb="FFFFE59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2">
    <xf numFmtId="0" fontId="0" fillId="0" borderId="0" xfId="0"/>
    <xf numFmtId="0" fontId="3" fillId="0" borderId="0" xfId="0" applyFont="1"/>
    <xf numFmtId="0" fontId="4" fillId="0" borderId="0" xfId="0" applyFont="1"/>
    <xf numFmtId="44" fontId="3" fillId="0" borderId="0" xfId="1" applyFont="1"/>
    <xf numFmtId="1" fontId="3" fillId="0" borderId="0" xfId="0" applyNumberFormat="1" applyFont="1"/>
    <xf numFmtId="0" fontId="6" fillId="0" borderId="0" xfId="0" applyFont="1"/>
    <xf numFmtId="0" fontId="7" fillId="0" borderId="0" xfId="0" applyFont="1"/>
    <xf numFmtId="0" fontId="10" fillId="0" borderId="0" xfId="0" applyFont="1"/>
    <xf numFmtId="0" fontId="9" fillId="0" borderId="0" xfId="0" applyFont="1" applyAlignment="1">
      <alignment horizontal="center"/>
    </xf>
    <xf numFmtId="44" fontId="7" fillId="0" borderId="0" xfId="1" applyFont="1" applyFill="1"/>
    <xf numFmtId="0" fontId="3" fillId="3" borderId="0" xfId="0" applyFont="1" applyFill="1"/>
    <xf numFmtId="44" fontId="3" fillId="0" borderId="0" xfId="1" applyFont="1" applyFill="1"/>
    <xf numFmtId="0" fontId="6" fillId="0" borderId="0" xfId="0" applyFont="1" applyAlignment="1">
      <alignment wrapText="1"/>
    </xf>
    <xf numFmtId="0" fontId="0" fillId="4" borderId="0" xfId="0" applyFill="1"/>
    <xf numFmtId="0" fontId="0" fillId="0" borderId="0" xfId="0" applyAlignment="1">
      <alignment vertical="center" wrapText="1"/>
    </xf>
    <xf numFmtId="44" fontId="12" fillId="2" borderId="1" xfId="1" applyFont="1" applyFill="1" applyBorder="1"/>
    <xf numFmtId="44" fontId="4" fillId="0" borderId="0" xfId="1" applyFont="1"/>
    <xf numFmtId="0" fontId="13" fillId="2" borderId="1" xfId="0" applyFont="1" applyFill="1" applyBorder="1" applyAlignment="1">
      <alignment horizontal="center"/>
    </xf>
    <xf numFmtId="1" fontId="4" fillId="0" borderId="0" xfId="0" applyNumberFormat="1" applyFont="1" applyAlignment="1">
      <alignment horizontal="center"/>
    </xf>
    <xf numFmtId="9" fontId="12" fillId="2" borderId="0" xfId="2" applyFont="1" applyFill="1"/>
    <xf numFmtId="165" fontId="12" fillId="3" borderId="0" xfId="1" applyNumberFormat="1" applyFont="1" applyFill="1"/>
    <xf numFmtId="165" fontId="4" fillId="0" borderId="0" xfId="1" applyNumberFormat="1" applyFont="1"/>
    <xf numFmtId="37" fontId="4" fillId="0" borderId="0" xfId="1" applyNumberFormat="1" applyFont="1"/>
    <xf numFmtId="44" fontId="4" fillId="0" borderId="0" xfId="1" applyFont="1" applyFill="1"/>
    <xf numFmtId="0" fontId="12" fillId="3" borderId="0" xfId="0" applyFont="1" applyFill="1"/>
    <xf numFmtId="164" fontId="12" fillId="0" borderId="0" xfId="0" applyNumberFormat="1" applyFont="1"/>
    <xf numFmtId="44" fontId="12" fillId="0" borderId="0" xfId="1" applyFont="1" applyFill="1"/>
    <xf numFmtId="7" fontId="12" fillId="0" borderId="0" xfId="1" applyNumberFormat="1" applyFont="1" applyFill="1"/>
    <xf numFmtId="44" fontId="3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44" fontId="4" fillId="0" borderId="0" xfId="1" applyFont="1" applyFill="1" applyBorder="1" applyAlignment="1">
      <alignment horizontal="center"/>
    </xf>
    <xf numFmtId="44" fontId="3" fillId="4" borderId="1" xfId="1" applyFont="1" applyFill="1" applyBorder="1"/>
    <xf numFmtId="1" fontId="3" fillId="0" borderId="1" xfId="0" applyNumberFormat="1" applyFont="1" applyBorder="1"/>
    <xf numFmtId="44" fontId="3" fillId="0" borderId="1" xfId="0" applyNumberFormat="1" applyFont="1" applyBorder="1"/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/>
    </xf>
    <xf numFmtId="44" fontId="3" fillId="0" borderId="1" xfId="1" applyFont="1" applyBorder="1"/>
    <xf numFmtId="0" fontId="5" fillId="0" borderId="5" xfId="0" applyFont="1" applyBorder="1"/>
    <xf numFmtId="1" fontId="3" fillId="0" borderId="6" xfId="0" applyNumberFormat="1" applyFont="1" applyBorder="1"/>
    <xf numFmtId="165" fontId="3" fillId="0" borderId="7" xfId="0" applyNumberFormat="1" applyFont="1" applyBorder="1"/>
    <xf numFmtId="0" fontId="3" fillId="0" borderId="2" xfId="0" applyFont="1" applyBorder="1"/>
    <xf numFmtId="0" fontId="13" fillId="2" borderId="3" xfId="0" applyFont="1" applyFill="1" applyBorder="1" applyAlignment="1">
      <alignment horizontal="center"/>
    </xf>
    <xf numFmtId="37" fontId="13" fillId="2" borderId="4" xfId="1" applyNumberFormat="1" applyFont="1" applyFill="1" applyBorder="1" applyAlignment="1">
      <alignment horizontal="center"/>
    </xf>
    <xf numFmtId="0" fontId="3" fillId="0" borderId="8" xfId="0" applyFont="1" applyBorder="1"/>
    <xf numFmtId="0" fontId="3" fillId="0" borderId="5" xfId="0" applyFont="1" applyBorder="1"/>
    <xf numFmtId="0" fontId="4" fillId="0" borderId="6" xfId="0" applyFont="1" applyBorder="1" applyAlignment="1">
      <alignment horizontal="center"/>
    </xf>
    <xf numFmtId="37" fontId="4" fillId="0" borderId="7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4" fontId="3" fillId="0" borderId="1" xfId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44" fontId="13" fillId="2" borderId="6" xfId="1" applyFont="1" applyFill="1" applyBorder="1" applyAlignment="1">
      <alignment horizontal="center"/>
    </xf>
    <xf numFmtId="0" fontId="2" fillId="0" borderId="8" xfId="0" applyFont="1" applyBorder="1"/>
    <xf numFmtId="0" fontId="3" fillId="0" borderId="9" xfId="0" applyFont="1" applyBorder="1"/>
    <xf numFmtId="0" fontId="11" fillId="0" borderId="9" xfId="0" applyFont="1" applyBorder="1"/>
    <xf numFmtId="1" fontId="15" fillId="2" borderId="9" xfId="0" applyNumberFormat="1" applyFont="1" applyFill="1" applyBorder="1" applyAlignment="1">
      <alignment horizontal="center"/>
    </xf>
    <xf numFmtId="44" fontId="4" fillId="0" borderId="6" xfId="1" applyFont="1" applyBorder="1"/>
    <xf numFmtId="44" fontId="4" fillId="0" borderId="6" xfId="0" applyNumberFormat="1" applyFont="1" applyBorder="1"/>
    <xf numFmtId="0" fontId="6" fillId="0" borderId="7" xfId="0" applyFont="1" applyBorder="1" applyAlignment="1">
      <alignment wrapText="1"/>
    </xf>
    <xf numFmtId="44" fontId="13" fillId="0" borderId="0" xfId="1" applyFont="1" applyFill="1" applyBorder="1" applyAlignment="1">
      <alignment horizontal="center"/>
    </xf>
    <xf numFmtId="165" fontId="3" fillId="0" borderId="13" xfId="0" applyNumberFormat="1" applyFont="1" applyBorder="1"/>
    <xf numFmtId="44" fontId="3" fillId="4" borderId="6" xfId="1" applyFont="1" applyFill="1" applyBorder="1"/>
    <xf numFmtId="9" fontId="3" fillId="0" borderId="6" xfId="2" applyFont="1" applyBorder="1"/>
    <xf numFmtId="44" fontId="3" fillId="0" borderId="6" xfId="0" applyNumberFormat="1" applyFont="1" applyBorder="1"/>
    <xf numFmtId="0" fontId="2" fillId="0" borderId="0" xfId="0" applyFont="1" applyAlignment="1">
      <alignment horizontal="center"/>
    </xf>
    <xf numFmtId="0" fontId="3" fillId="0" borderId="14" xfId="0" applyFont="1" applyBorder="1"/>
    <xf numFmtId="0" fontId="17" fillId="0" borderId="0" xfId="0" applyFont="1" applyAlignment="1">
      <alignment horizontal="center"/>
    </xf>
    <xf numFmtId="0" fontId="4" fillId="5" borderId="0" xfId="0" applyFont="1" applyFill="1"/>
    <xf numFmtId="0" fontId="3" fillId="5" borderId="0" xfId="0" applyFont="1" applyFill="1"/>
    <xf numFmtId="165" fontId="4" fillId="5" borderId="0" xfId="1" applyNumberFormat="1" applyFont="1" applyFill="1"/>
    <xf numFmtId="1" fontId="4" fillId="0" borderId="0" xfId="1" applyNumberFormat="1" applyFont="1" applyBorder="1"/>
    <xf numFmtId="0" fontId="3" fillId="0" borderId="15" xfId="0" applyFont="1" applyBorder="1"/>
    <xf numFmtId="0" fontId="4" fillId="0" borderId="1" xfId="0" applyFont="1" applyBorder="1" applyAlignment="1">
      <alignment horizontal="center"/>
    </xf>
    <xf numFmtId="44" fontId="13" fillId="2" borderId="1" xfId="1" applyFont="1" applyFill="1" applyBorder="1" applyAlignment="1">
      <alignment horizontal="center"/>
    </xf>
    <xf numFmtId="0" fontId="3" fillId="0" borderId="16" xfId="0" applyFont="1" applyBorder="1"/>
    <xf numFmtId="44" fontId="4" fillId="0" borderId="9" xfId="1" applyFont="1" applyFill="1" applyBorder="1" applyAlignment="1">
      <alignment horizontal="center"/>
    </xf>
    <xf numFmtId="0" fontId="3" fillId="0" borderId="6" xfId="0" applyFont="1" applyBorder="1"/>
    <xf numFmtId="44" fontId="4" fillId="0" borderId="0" xfId="0" applyNumberFormat="1" applyFont="1"/>
    <xf numFmtId="0" fontId="16" fillId="0" borderId="0" xfId="0" applyFont="1" applyAlignment="1">
      <alignment horizontal="center"/>
    </xf>
    <xf numFmtId="0" fontId="18" fillId="0" borderId="0" xfId="0" applyFont="1"/>
    <xf numFmtId="165" fontId="3" fillId="0" borderId="20" xfId="0" applyNumberFormat="1" applyFont="1" applyBorder="1"/>
    <xf numFmtId="0" fontId="3" fillId="0" borderId="23" xfId="0" applyFont="1" applyBorder="1"/>
    <xf numFmtId="0" fontId="3" fillId="0" borderId="24" xfId="0" applyFont="1" applyBorder="1"/>
    <xf numFmtId="0" fontId="4" fillId="0" borderId="25" xfId="0" applyFont="1" applyBorder="1"/>
    <xf numFmtId="0" fontId="4" fillId="0" borderId="27" xfId="0" applyFont="1" applyBorder="1"/>
    <xf numFmtId="0" fontId="16" fillId="0" borderId="0" xfId="0" applyFont="1" applyAlignment="1">
      <alignment horizontal="right"/>
    </xf>
    <xf numFmtId="0" fontId="0" fillId="0" borderId="29" xfId="0" applyBorder="1"/>
    <xf numFmtId="9" fontId="4" fillId="0" borderId="31" xfId="1" applyNumberFormat="1" applyFont="1" applyBorder="1"/>
    <xf numFmtId="42" fontId="4" fillId="0" borderId="26" xfId="1" applyNumberFormat="1" applyFont="1" applyBorder="1"/>
    <xf numFmtId="42" fontId="4" fillId="0" borderId="28" xfId="0" applyNumberFormat="1" applyFont="1" applyBorder="1"/>
    <xf numFmtId="37" fontId="13" fillId="6" borderId="9" xfId="1" applyNumberFormat="1" applyFont="1" applyFill="1" applyBorder="1" applyAlignment="1">
      <alignment horizontal="center"/>
    </xf>
    <xf numFmtId="0" fontId="4" fillId="7" borderId="30" xfId="0" applyFont="1" applyFill="1" applyBorder="1"/>
    <xf numFmtId="0" fontId="3" fillId="7" borderId="0" xfId="0" applyFont="1" applyFill="1"/>
    <xf numFmtId="42" fontId="4" fillId="7" borderId="31" xfId="1" applyNumberFormat="1" applyFont="1" applyFill="1" applyBorder="1"/>
    <xf numFmtId="44" fontId="3" fillId="7" borderId="0" xfId="0" applyNumberFormat="1" applyFont="1" applyFill="1"/>
    <xf numFmtId="0" fontId="19" fillId="6" borderId="1" xfId="0" applyFont="1" applyFill="1" applyBorder="1" applyAlignment="1">
      <alignment horizontal="left"/>
    </xf>
    <xf numFmtId="0" fontId="19" fillId="6" borderId="1" xfId="0" applyFont="1" applyFill="1" applyBorder="1"/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7" fillId="0" borderId="6" xfId="0" applyFont="1" applyBorder="1"/>
    <xf numFmtId="0" fontId="3" fillId="0" borderId="7" xfId="0" applyFont="1" applyBorder="1"/>
    <xf numFmtId="0" fontId="2" fillId="0" borderId="2" xfId="0" applyFont="1" applyBorder="1"/>
    <xf numFmtId="44" fontId="3" fillId="4" borderId="3" xfId="1" applyFont="1" applyFill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7" fillId="0" borderId="3" xfId="0" applyFont="1" applyBorder="1"/>
    <xf numFmtId="0" fontId="1" fillId="0" borderId="4" xfId="0" applyFont="1" applyBorder="1" applyAlignment="1">
      <alignment wrapText="1"/>
    </xf>
    <xf numFmtId="0" fontId="3" fillId="0" borderId="31" xfId="0" applyFont="1" applyBorder="1"/>
    <xf numFmtId="0" fontId="0" fillId="0" borderId="19" xfId="0" applyBorder="1" applyAlignment="1">
      <alignment horizontal="center"/>
    </xf>
    <xf numFmtId="0" fontId="20" fillId="0" borderId="13" xfId="0" applyFont="1" applyBorder="1" applyAlignment="1">
      <alignment horizontal="center" vertical="center"/>
    </xf>
    <xf numFmtId="0" fontId="22" fillId="0" borderId="8" xfId="0" applyFont="1" applyBorder="1" applyAlignment="1">
      <alignment horizontal="right" vertical="center"/>
    </xf>
    <xf numFmtId="0" fontId="20" fillId="9" borderId="1" xfId="0" applyFont="1" applyFill="1" applyBorder="1" applyAlignment="1">
      <alignment vertical="center"/>
    </xf>
    <xf numFmtId="0" fontId="1" fillId="9" borderId="1" xfId="0" applyFont="1" applyFill="1" applyBorder="1"/>
    <xf numFmtId="0" fontId="20" fillId="9" borderId="9" xfId="0" applyFont="1" applyFill="1" applyBorder="1" applyAlignment="1">
      <alignment vertical="center"/>
    </xf>
    <xf numFmtId="0" fontId="20" fillId="9" borderId="1" xfId="0" applyFont="1" applyFill="1" applyBorder="1" applyAlignment="1">
      <alignment horizontal="center" vertical="center"/>
    </xf>
    <xf numFmtId="0" fontId="5" fillId="0" borderId="32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1" fillId="8" borderId="35" xfId="0" applyFont="1" applyFill="1" applyBorder="1" applyAlignment="1">
      <alignment horizontal="center" vertical="center"/>
    </xf>
    <xf numFmtId="0" fontId="21" fillId="8" borderId="36" xfId="0" applyFont="1" applyFill="1" applyBorder="1" applyAlignment="1">
      <alignment horizontal="center" vertical="center"/>
    </xf>
    <xf numFmtId="0" fontId="21" fillId="8" borderId="37" xfId="0" applyFont="1" applyFill="1" applyBorder="1" applyAlignment="1">
      <alignment horizontal="center" vertical="center"/>
    </xf>
    <xf numFmtId="0" fontId="14" fillId="0" borderId="0" xfId="0" applyFont="1" applyAlignment="1">
      <alignment vertical="top" wrapText="1"/>
    </xf>
    <xf numFmtId="0" fontId="14" fillId="0" borderId="0" xfId="0" applyFont="1" applyAlignment="1">
      <alignment vertical="top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113186</xdr:rowOff>
    </xdr:from>
    <xdr:to>
      <xdr:col>2</xdr:col>
      <xdr:colOff>1616487</xdr:colOff>
      <xdr:row>31</xdr:row>
      <xdr:rowOff>826693</xdr:rowOff>
    </xdr:to>
    <xdr:pic>
      <xdr:nvPicPr>
        <xdr:cNvPr id="6" name="Picture 5" descr="Image result for popcorn trails end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91950"/>
          <a:ext cx="5734783" cy="2950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"/>
  <sheetViews>
    <sheetView workbookViewId="0">
      <selection activeCell="A15" sqref="A15"/>
    </sheetView>
  </sheetViews>
  <sheetFormatPr defaultRowHeight="12.75"/>
  <cols>
    <col min="1" max="1" width="39.28515625" customWidth="1"/>
    <col min="2" max="2" width="21.7109375" customWidth="1"/>
    <col min="3" max="3" width="27.85546875" customWidth="1"/>
    <col min="4" max="4" width="38.7109375" customWidth="1"/>
    <col min="5" max="5" width="37.42578125" customWidth="1"/>
  </cols>
  <sheetData>
    <row r="1" spans="1:5" ht="30.75" thickBot="1">
      <c r="A1" s="135" t="s">
        <v>103</v>
      </c>
      <c r="B1" s="136"/>
      <c r="C1" s="136"/>
      <c r="D1" s="136"/>
      <c r="E1" s="137"/>
    </row>
    <row r="2" spans="1:5">
      <c r="A2" s="87"/>
      <c r="B2" s="109" t="s">
        <v>79</v>
      </c>
      <c r="C2" s="109" t="s">
        <v>80</v>
      </c>
      <c r="D2" s="109" t="s">
        <v>81</v>
      </c>
      <c r="E2" s="110" t="s">
        <v>104</v>
      </c>
    </row>
    <row r="3" spans="1:5">
      <c r="A3" s="111" t="s">
        <v>105</v>
      </c>
      <c r="B3" s="112"/>
      <c r="C3" s="112"/>
      <c r="D3" s="113"/>
      <c r="E3" s="114"/>
    </row>
    <row r="4" spans="1:5">
      <c r="A4" s="111" t="s">
        <v>106</v>
      </c>
      <c r="B4" s="115"/>
      <c r="C4" s="115"/>
      <c r="D4" s="113"/>
      <c r="E4" s="114"/>
    </row>
    <row r="5" spans="1:5">
      <c r="A5" s="111" t="s">
        <v>107</v>
      </c>
      <c r="B5" s="115"/>
      <c r="C5" s="115"/>
      <c r="D5" s="113"/>
      <c r="E5" s="114"/>
    </row>
    <row r="6" spans="1:5">
      <c r="A6" s="111" t="s">
        <v>108</v>
      </c>
      <c r="B6" s="115"/>
      <c r="C6" s="115"/>
      <c r="D6" s="113"/>
      <c r="E6" s="114"/>
    </row>
    <row r="7" spans="1:5">
      <c r="A7" s="111" t="s">
        <v>109</v>
      </c>
      <c r="B7" s="115"/>
      <c r="C7" s="115"/>
      <c r="D7" s="113"/>
      <c r="E7" s="114"/>
    </row>
    <row r="8" spans="1:5">
      <c r="A8" s="111" t="s">
        <v>110</v>
      </c>
      <c r="B8" s="115"/>
      <c r="C8" s="115"/>
      <c r="D8" s="113"/>
      <c r="E8" s="114"/>
    </row>
    <row r="9" spans="1:5">
      <c r="A9" s="111" t="s">
        <v>111</v>
      </c>
      <c r="B9" s="115"/>
      <c r="C9" s="115"/>
      <c r="D9" s="113"/>
      <c r="E9" s="114"/>
    </row>
    <row r="10" spans="1:5">
      <c r="A10" s="111" t="s">
        <v>112</v>
      </c>
      <c r="B10" s="115"/>
      <c r="C10" s="115"/>
      <c r="D10" s="113"/>
      <c r="E10" s="114"/>
    </row>
    <row r="11" spans="1:5">
      <c r="A11" s="111" t="s">
        <v>113</v>
      </c>
      <c r="B11" s="115"/>
      <c r="C11" s="115"/>
      <c r="D11" s="113"/>
      <c r="E11" s="114"/>
    </row>
    <row r="12" spans="1:5">
      <c r="A12" s="111" t="s">
        <v>114</v>
      </c>
      <c r="B12" s="115"/>
      <c r="C12" s="115"/>
      <c r="D12" s="113"/>
      <c r="E12" s="114"/>
    </row>
    <row r="13" spans="1:5">
      <c r="A13" s="111" t="s">
        <v>115</v>
      </c>
      <c r="B13" s="115"/>
      <c r="C13" s="115"/>
      <c r="D13" s="113"/>
      <c r="E13" s="114"/>
    </row>
    <row r="14" spans="1:5">
      <c r="A14" s="111" t="s">
        <v>116</v>
      </c>
      <c r="B14" s="115"/>
      <c r="C14" s="115"/>
      <c r="D14" s="113"/>
      <c r="E14" s="114"/>
    </row>
    <row r="15" spans="1:5">
      <c r="A15" s="111" t="s">
        <v>117</v>
      </c>
      <c r="B15" s="115"/>
      <c r="C15" s="115"/>
      <c r="D15" s="113"/>
      <c r="E15" s="114"/>
    </row>
    <row r="16" spans="1:5">
      <c r="A16" s="111" t="s">
        <v>118</v>
      </c>
      <c r="B16" s="115"/>
      <c r="C16" s="115"/>
      <c r="D16" s="113"/>
      <c r="E16" s="114"/>
    </row>
    <row r="17" spans="1:5">
      <c r="A17" s="111" t="s">
        <v>119</v>
      </c>
      <c r="B17" s="115"/>
      <c r="C17" s="115"/>
      <c r="D17" s="113"/>
      <c r="E17" s="114"/>
    </row>
    <row r="18" spans="1:5">
      <c r="A18" s="111" t="s">
        <v>119</v>
      </c>
      <c r="B18" s="115"/>
      <c r="C18" s="115"/>
      <c r="D18" s="113"/>
      <c r="E18" s="114"/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94"/>
  <sheetViews>
    <sheetView tabSelected="1" topLeftCell="A20" zoomScale="96" zoomScaleNormal="96" workbookViewId="0">
      <selection activeCell="B38" sqref="B38"/>
    </sheetView>
  </sheetViews>
  <sheetFormatPr defaultColWidth="23.42578125" defaultRowHeight="15"/>
  <cols>
    <col min="1" max="1" width="33.85546875" style="1" customWidth="1"/>
    <col min="2" max="2" width="18.85546875" style="1" customWidth="1"/>
    <col min="3" max="3" width="13.85546875" style="3" customWidth="1"/>
    <col min="4" max="4" width="17.42578125" style="4" customWidth="1"/>
    <col min="5" max="5" width="24.7109375" style="4" customWidth="1"/>
    <col min="6" max="6" width="23.42578125" style="1"/>
    <col min="7" max="7" width="23.42578125" style="6"/>
    <col min="8" max="16384" width="23.42578125" style="1"/>
  </cols>
  <sheetData>
    <row r="1" spans="1:9" ht="23.25">
      <c r="A1" s="124" t="s">
        <v>41</v>
      </c>
      <c r="B1" s="125"/>
      <c r="C1" s="125"/>
      <c r="D1" s="125"/>
      <c r="E1" s="125"/>
    </row>
    <row r="2" spans="1:9" ht="15.75" customHeight="1">
      <c r="A2" s="65"/>
      <c r="B2" s="29"/>
      <c r="C2" s="29"/>
      <c r="D2" s="29"/>
      <c r="E2" s="29"/>
    </row>
    <row r="3" spans="1:9" ht="15.75" customHeight="1">
      <c r="A3" s="80" t="s">
        <v>69</v>
      </c>
      <c r="B3" s="96">
        <v>1</v>
      </c>
      <c r="C3" s="29"/>
      <c r="D3" s="29"/>
      <c r="E3" s="29"/>
    </row>
    <row r="4" spans="1:9" ht="15.75" customHeight="1">
      <c r="A4" s="80" t="s">
        <v>68</v>
      </c>
      <c r="B4" s="97" t="s">
        <v>94</v>
      </c>
      <c r="C4" s="29"/>
      <c r="D4" s="29"/>
      <c r="E4" s="29"/>
    </row>
    <row r="5" spans="1:9" ht="15" customHeight="1">
      <c r="H5" s="8"/>
      <c r="I5" s="8"/>
    </row>
    <row r="6" spans="1:9" ht="15" customHeight="1" thickBot="1">
      <c r="B6" s="36" t="s">
        <v>4</v>
      </c>
      <c r="C6" s="28" t="s">
        <v>28</v>
      </c>
      <c r="E6" s="1"/>
      <c r="F6" s="122"/>
      <c r="G6" s="123"/>
      <c r="H6" s="123"/>
    </row>
    <row r="7" spans="1:9" ht="15" customHeight="1">
      <c r="A7" s="41" t="s">
        <v>36</v>
      </c>
      <c r="B7" s="42">
        <v>50</v>
      </c>
      <c r="C7" s="43">
        <v>10</v>
      </c>
      <c r="E7" s="1"/>
      <c r="F7" s="122"/>
      <c r="G7" s="123"/>
      <c r="H7" s="123"/>
    </row>
    <row r="8" spans="1:9" ht="15" customHeight="1">
      <c r="A8" s="44" t="s">
        <v>91</v>
      </c>
      <c r="B8" s="17">
        <v>25</v>
      </c>
      <c r="C8" s="91">
        <v>5</v>
      </c>
      <c r="E8" s="1"/>
      <c r="F8" s="34"/>
      <c r="G8" s="35"/>
      <c r="H8" s="35"/>
    </row>
    <row r="9" spans="1:9" ht="16.5" thickBot="1">
      <c r="A9" s="45" t="s">
        <v>22</v>
      </c>
      <c r="B9" s="46">
        <f>SUM(B7:B8)</f>
        <v>75</v>
      </c>
      <c r="C9" s="47">
        <f>SUM(C7:C8)</f>
        <v>15</v>
      </c>
      <c r="D9" s="18"/>
      <c r="E9" s="1"/>
      <c r="F9" s="6"/>
      <c r="G9" s="1"/>
    </row>
    <row r="10" spans="1:9" ht="15.75" thickBot="1">
      <c r="E10" s="1"/>
      <c r="F10" s="6"/>
      <c r="G10" s="1"/>
    </row>
    <row r="11" spans="1:9" ht="15.75">
      <c r="A11" s="126" t="s">
        <v>44</v>
      </c>
      <c r="B11" s="127"/>
      <c r="C11" s="127"/>
      <c r="D11" s="128"/>
    </row>
    <row r="12" spans="1:9">
      <c r="A12" s="75"/>
      <c r="B12" s="48" t="s">
        <v>4</v>
      </c>
      <c r="C12" s="49" t="s">
        <v>57</v>
      </c>
      <c r="D12" s="51" t="s">
        <v>55</v>
      </c>
    </row>
    <row r="13" spans="1:9" ht="15.75">
      <c r="A13" s="72" t="s">
        <v>45</v>
      </c>
      <c r="B13" s="73">
        <f>B9</f>
        <v>75</v>
      </c>
      <c r="C13" s="74">
        <v>0</v>
      </c>
      <c r="D13" s="76">
        <f>B13*C13</f>
        <v>0</v>
      </c>
    </row>
    <row r="14" spans="1:9" ht="16.5" thickBot="1">
      <c r="A14" s="66" t="s">
        <v>46</v>
      </c>
      <c r="B14" s="77"/>
      <c r="C14" s="52">
        <v>0</v>
      </c>
      <c r="D14" s="76">
        <f>B14*C14</f>
        <v>0</v>
      </c>
    </row>
    <row r="15" spans="1:9" ht="15.75">
      <c r="A15" s="1" t="s">
        <v>70</v>
      </c>
      <c r="C15" s="60"/>
      <c r="D15" s="30">
        <f>SUM(D13:D14)</f>
        <v>0</v>
      </c>
    </row>
    <row r="16" spans="1:9" ht="15.75">
      <c r="B16" s="29"/>
      <c r="C16" s="60"/>
      <c r="D16" s="30"/>
    </row>
    <row r="17" spans="1:7" ht="16.5" thickBot="1">
      <c r="A17" s="2" t="s">
        <v>42</v>
      </c>
      <c r="B17" s="3" t="s">
        <v>39</v>
      </c>
      <c r="C17" s="4"/>
      <c r="E17" s="1"/>
      <c r="F17" s="6"/>
      <c r="G17" s="1"/>
    </row>
    <row r="18" spans="1:7" ht="15.75">
      <c r="A18" s="126" t="s">
        <v>40</v>
      </c>
      <c r="B18" s="127"/>
      <c r="C18" s="127"/>
      <c r="D18" s="127"/>
      <c r="E18" s="128"/>
      <c r="F18" s="6"/>
      <c r="G18" s="1"/>
    </row>
    <row r="19" spans="1:7" ht="15.75">
      <c r="A19" s="53" t="s">
        <v>5</v>
      </c>
      <c r="B19" s="37"/>
      <c r="C19" s="32"/>
      <c r="D19" s="32"/>
      <c r="E19" s="54"/>
      <c r="F19" s="6"/>
      <c r="G19" s="1"/>
    </row>
    <row r="20" spans="1:7" ht="15.75">
      <c r="A20" s="53"/>
      <c r="B20" s="49" t="s">
        <v>17</v>
      </c>
      <c r="C20" s="50" t="s">
        <v>73</v>
      </c>
      <c r="D20" s="48" t="s">
        <v>22</v>
      </c>
      <c r="E20" s="55" t="s">
        <v>58</v>
      </c>
      <c r="G20" s="1"/>
    </row>
    <row r="21" spans="1:7" ht="15.75">
      <c r="A21" s="44" t="s">
        <v>6</v>
      </c>
      <c r="B21" s="15">
        <v>0</v>
      </c>
      <c r="C21" s="32"/>
      <c r="D21" s="33">
        <f t="shared" ref="D21:D32" si="0">C21*B21</f>
        <v>0</v>
      </c>
      <c r="E21" s="56"/>
      <c r="G21" s="1"/>
    </row>
    <row r="22" spans="1:7" ht="15.75">
      <c r="A22" s="44" t="s">
        <v>12</v>
      </c>
      <c r="B22" s="15">
        <v>10</v>
      </c>
      <c r="C22" s="32">
        <v>20</v>
      </c>
      <c r="D22" s="33">
        <f>C22*B22</f>
        <v>200</v>
      </c>
      <c r="E22" s="56" t="s">
        <v>95</v>
      </c>
      <c r="G22" s="1"/>
    </row>
    <row r="23" spans="1:7" ht="15.75">
      <c r="A23" s="44" t="s">
        <v>13</v>
      </c>
      <c r="B23" s="15">
        <v>40</v>
      </c>
      <c r="C23" s="32">
        <v>20</v>
      </c>
      <c r="D23" s="33">
        <f>C23*B23</f>
        <v>800</v>
      </c>
      <c r="E23" s="56" t="s">
        <v>96</v>
      </c>
      <c r="G23" s="1"/>
    </row>
    <row r="24" spans="1:7" ht="15.75">
      <c r="A24" s="44" t="s">
        <v>14</v>
      </c>
      <c r="B24" s="15">
        <v>0</v>
      </c>
      <c r="C24" s="32"/>
      <c r="D24" s="33">
        <f t="shared" si="0"/>
        <v>0</v>
      </c>
      <c r="E24" s="56"/>
      <c r="G24" s="1"/>
    </row>
    <row r="25" spans="1:7" ht="15.75">
      <c r="A25" s="44" t="s">
        <v>15</v>
      </c>
      <c r="B25" s="15">
        <v>5</v>
      </c>
      <c r="C25" s="32">
        <v>25</v>
      </c>
      <c r="D25" s="33">
        <f>C25*B25</f>
        <v>125</v>
      </c>
      <c r="E25" s="56" t="s">
        <v>97</v>
      </c>
      <c r="G25" s="1"/>
    </row>
    <row r="26" spans="1:7" ht="15.75">
      <c r="A26" s="44" t="s">
        <v>7</v>
      </c>
      <c r="B26" s="15">
        <v>0</v>
      </c>
      <c r="C26" s="32"/>
      <c r="D26" s="33">
        <v>300</v>
      </c>
      <c r="E26" s="56" t="s">
        <v>121</v>
      </c>
      <c r="G26" s="1"/>
    </row>
    <row r="27" spans="1:7" ht="15.75">
      <c r="A27" s="44" t="s">
        <v>16</v>
      </c>
      <c r="B27" s="15">
        <v>5</v>
      </c>
      <c r="C27" s="32">
        <v>50</v>
      </c>
      <c r="D27" s="33">
        <f t="shared" si="0"/>
        <v>250</v>
      </c>
      <c r="E27" s="56" t="s">
        <v>98</v>
      </c>
      <c r="G27" s="1"/>
    </row>
    <row r="28" spans="1:7" ht="15.75">
      <c r="A28" s="44" t="s">
        <v>8</v>
      </c>
      <c r="B28" s="15">
        <v>0</v>
      </c>
      <c r="C28" s="32"/>
      <c r="D28" s="33">
        <f t="shared" si="0"/>
        <v>0</v>
      </c>
      <c r="E28" s="56"/>
      <c r="G28" s="1"/>
    </row>
    <row r="29" spans="1:7" ht="15.75">
      <c r="A29" s="44" t="s">
        <v>9</v>
      </c>
      <c r="B29" s="15">
        <v>0</v>
      </c>
      <c r="C29" s="32"/>
      <c r="D29" s="33">
        <f t="shared" si="0"/>
        <v>0</v>
      </c>
      <c r="E29" s="56"/>
      <c r="G29" s="1"/>
    </row>
    <row r="30" spans="1:7" ht="15.75">
      <c r="A30" s="44" t="s">
        <v>10</v>
      </c>
      <c r="B30" s="15">
        <v>10</v>
      </c>
      <c r="C30" s="32">
        <v>50</v>
      </c>
      <c r="D30" s="33">
        <f t="shared" si="0"/>
        <v>500</v>
      </c>
      <c r="E30" s="56" t="s">
        <v>99</v>
      </c>
      <c r="G30" s="1"/>
    </row>
    <row r="31" spans="1:7" ht="15.75">
      <c r="A31" s="44" t="s">
        <v>11</v>
      </c>
      <c r="B31" s="15">
        <v>0</v>
      </c>
      <c r="C31" s="32"/>
      <c r="D31" s="33">
        <f t="shared" si="0"/>
        <v>0</v>
      </c>
      <c r="E31" s="56"/>
      <c r="G31" s="1"/>
    </row>
    <row r="32" spans="1:7" ht="15.75">
      <c r="A32" s="44" t="s">
        <v>30</v>
      </c>
      <c r="B32" s="15">
        <v>25</v>
      </c>
      <c r="C32" s="32">
        <v>35</v>
      </c>
      <c r="D32" s="33">
        <f t="shared" si="0"/>
        <v>875</v>
      </c>
      <c r="E32" s="56" t="s">
        <v>120</v>
      </c>
      <c r="G32" s="1"/>
    </row>
    <row r="33" spans="1:9" ht="15.75" customHeight="1" thickBot="1">
      <c r="A33" s="38" t="s">
        <v>18</v>
      </c>
      <c r="B33" s="57"/>
      <c r="C33" s="39"/>
      <c r="D33" s="58">
        <f>SUM(D21:D32)</f>
        <v>3050</v>
      </c>
      <c r="E33" s="59"/>
      <c r="F33" s="12"/>
      <c r="G33" s="12"/>
    </row>
    <row r="34" spans="1:9" ht="15.75">
      <c r="A34" s="2"/>
      <c r="B34" s="3"/>
      <c r="C34" s="4"/>
      <c r="E34" s="1"/>
      <c r="F34" s="6"/>
      <c r="G34" s="12"/>
      <c r="H34" s="12"/>
    </row>
    <row r="35" spans="1:9" ht="15.75" thickBot="1">
      <c r="B35" s="3"/>
      <c r="H35" s="12"/>
      <c r="I35" s="12"/>
    </row>
    <row r="36" spans="1:9" ht="16.5" thickBot="1">
      <c r="A36" s="132" t="s">
        <v>43</v>
      </c>
      <c r="B36" s="133"/>
      <c r="C36" s="133"/>
      <c r="D36" s="133"/>
      <c r="E36" s="133"/>
      <c r="F36" s="134"/>
      <c r="H36" s="12"/>
      <c r="I36" s="12"/>
    </row>
    <row r="37" spans="1:9" ht="15.75">
      <c r="A37" s="102" t="s">
        <v>29</v>
      </c>
      <c r="B37" s="103" t="s">
        <v>17</v>
      </c>
      <c r="C37" s="104" t="s">
        <v>59</v>
      </c>
      <c r="D37" s="105" t="s">
        <v>22</v>
      </c>
      <c r="E37" s="106" t="s">
        <v>26</v>
      </c>
      <c r="F37" s="107" t="s">
        <v>100</v>
      </c>
      <c r="G37" s="12"/>
    </row>
    <row r="38" spans="1:9">
      <c r="A38" s="44" t="s">
        <v>19</v>
      </c>
      <c r="B38" s="31">
        <v>25</v>
      </c>
      <c r="C38" s="32">
        <f>B7+B8</f>
        <v>75</v>
      </c>
      <c r="D38" s="33">
        <f t="shared" ref="D38:D49" si="1">C38*B38</f>
        <v>1875</v>
      </c>
      <c r="E38" s="98" t="s">
        <v>63</v>
      </c>
      <c r="F38" s="54"/>
      <c r="G38" s="1"/>
    </row>
    <row r="39" spans="1:9">
      <c r="A39" s="44" t="s">
        <v>34</v>
      </c>
      <c r="B39" s="31">
        <v>25</v>
      </c>
      <c r="C39" s="32">
        <f>B9</f>
        <v>75</v>
      </c>
      <c r="D39" s="33">
        <f t="shared" si="1"/>
        <v>1875</v>
      </c>
      <c r="E39" s="98" t="s">
        <v>62</v>
      </c>
      <c r="F39" s="108"/>
      <c r="G39" s="1"/>
    </row>
    <row r="40" spans="1:9">
      <c r="A40" s="44" t="s">
        <v>56</v>
      </c>
      <c r="B40" s="31">
        <v>5</v>
      </c>
      <c r="C40" s="32">
        <f>B9</f>
        <v>75</v>
      </c>
      <c r="D40" s="33">
        <f t="shared" si="1"/>
        <v>375</v>
      </c>
      <c r="E40" s="98" t="s">
        <v>61</v>
      </c>
      <c r="F40" s="54"/>
      <c r="G40" s="1"/>
    </row>
    <row r="41" spans="1:9">
      <c r="A41" s="44" t="s">
        <v>20</v>
      </c>
      <c r="B41" s="31">
        <v>0</v>
      </c>
      <c r="C41" s="32">
        <f>C9</f>
        <v>15</v>
      </c>
      <c r="D41" s="33">
        <f t="shared" si="1"/>
        <v>0</v>
      </c>
      <c r="E41" s="98" t="s">
        <v>37</v>
      </c>
      <c r="F41" s="54"/>
      <c r="G41" s="1"/>
    </row>
    <row r="42" spans="1:9">
      <c r="A42" s="44" t="s">
        <v>23</v>
      </c>
      <c r="B42" s="31">
        <v>5</v>
      </c>
      <c r="C42" s="32">
        <f>B9</f>
        <v>75</v>
      </c>
      <c r="D42" s="33">
        <f t="shared" si="1"/>
        <v>375</v>
      </c>
      <c r="E42" s="98" t="s">
        <v>33</v>
      </c>
      <c r="F42" s="54"/>
      <c r="G42" s="1"/>
    </row>
    <row r="43" spans="1:9">
      <c r="A43" s="44" t="s">
        <v>75</v>
      </c>
      <c r="B43" s="31">
        <v>0</v>
      </c>
      <c r="C43" s="32"/>
      <c r="D43" s="33">
        <v>500</v>
      </c>
      <c r="E43" s="98" t="s">
        <v>76</v>
      </c>
      <c r="F43" s="54"/>
      <c r="G43" s="1"/>
    </row>
    <row r="44" spans="1:9">
      <c r="A44" s="44" t="s">
        <v>88</v>
      </c>
      <c r="B44" s="31">
        <v>85</v>
      </c>
      <c r="C44" s="32">
        <f>B9</f>
        <v>75</v>
      </c>
      <c r="D44" s="33">
        <v>0</v>
      </c>
      <c r="E44" s="98" t="s">
        <v>38</v>
      </c>
      <c r="F44" s="54" t="s">
        <v>101</v>
      </c>
      <c r="G44" s="1"/>
    </row>
    <row r="45" spans="1:9">
      <c r="A45" s="44" t="s">
        <v>89</v>
      </c>
      <c r="B45" s="31">
        <v>65</v>
      </c>
      <c r="C45" s="32">
        <f>C9</f>
        <v>15</v>
      </c>
      <c r="D45" s="33">
        <f t="shared" si="1"/>
        <v>975</v>
      </c>
      <c r="E45" s="98" t="s">
        <v>38</v>
      </c>
      <c r="F45" s="54" t="s">
        <v>102</v>
      </c>
      <c r="G45" s="1"/>
    </row>
    <row r="46" spans="1:9">
      <c r="A46" s="44" t="s">
        <v>87</v>
      </c>
      <c r="B46" s="31">
        <v>15</v>
      </c>
      <c r="C46" s="32">
        <f>B9</f>
        <v>75</v>
      </c>
      <c r="D46" s="33">
        <v>0</v>
      </c>
      <c r="E46" s="98" t="s">
        <v>92</v>
      </c>
      <c r="F46" s="54"/>
      <c r="G46" s="1"/>
    </row>
    <row r="47" spans="1:9">
      <c r="A47" s="44" t="s">
        <v>27</v>
      </c>
      <c r="B47" s="31">
        <v>100</v>
      </c>
      <c r="C47" s="32">
        <v>1</v>
      </c>
      <c r="D47" s="33">
        <f t="shared" si="1"/>
        <v>100</v>
      </c>
      <c r="E47" s="98" t="s">
        <v>93</v>
      </c>
      <c r="F47" s="54"/>
      <c r="G47" s="1"/>
    </row>
    <row r="48" spans="1:9">
      <c r="A48" s="44" t="s">
        <v>21</v>
      </c>
      <c r="B48" s="31">
        <v>0</v>
      </c>
      <c r="C48" s="32">
        <f>C9</f>
        <v>15</v>
      </c>
      <c r="D48" s="33">
        <f t="shared" si="1"/>
        <v>0</v>
      </c>
      <c r="E48" s="98" t="s">
        <v>64</v>
      </c>
      <c r="F48" s="54"/>
      <c r="G48" s="1"/>
    </row>
    <row r="49" spans="1:7">
      <c r="A49" s="44" t="s">
        <v>24</v>
      </c>
      <c r="B49" s="31">
        <v>0</v>
      </c>
      <c r="C49" s="32">
        <f>C9</f>
        <v>15</v>
      </c>
      <c r="D49" s="33">
        <f t="shared" si="1"/>
        <v>0</v>
      </c>
      <c r="E49" s="98"/>
      <c r="F49" s="54"/>
      <c r="G49" s="1"/>
    </row>
    <row r="50" spans="1:7" ht="15.75" customHeight="1">
      <c r="A50" s="44" t="s">
        <v>35</v>
      </c>
      <c r="B50" s="31">
        <v>0</v>
      </c>
      <c r="C50" s="32">
        <f>SUM(B9:C9)</f>
        <v>90</v>
      </c>
      <c r="D50" s="33">
        <v>0</v>
      </c>
      <c r="E50" s="99" t="s">
        <v>90</v>
      </c>
      <c r="F50" s="54"/>
      <c r="G50" s="1"/>
    </row>
    <row r="51" spans="1:7" ht="15.75" thickBot="1">
      <c r="A51" s="45" t="s">
        <v>0</v>
      </c>
      <c r="B51" s="62"/>
      <c r="C51" s="63">
        <v>0.05</v>
      </c>
      <c r="D51" s="64">
        <f>(SUM(D33,D38:D50)*C51)</f>
        <v>456.25</v>
      </c>
      <c r="E51" s="100" t="s">
        <v>60</v>
      </c>
      <c r="F51" s="101"/>
      <c r="G51" s="1"/>
    </row>
    <row r="52" spans="1:7">
      <c r="A52" s="116" t="s">
        <v>32</v>
      </c>
      <c r="B52" s="117"/>
      <c r="C52" s="118"/>
      <c r="D52" s="61">
        <f>SUM(D38:D51)</f>
        <v>6531.25</v>
      </c>
      <c r="E52" s="6"/>
      <c r="F52" s="14"/>
      <c r="G52" s="14"/>
    </row>
    <row r="53" spans="1:7">
      <c r="A53" s="129" t="s">
        <v>71</v>
      </c>
      <c r="B53" s="130"/>
      <c r="C53" s="131"/>
      <c r="D53" s="81">
        <f>D33</f>
        <v>3050</v>
      </c>
      <c r="E53" s="6"/>
      <c r="F53" s="14"/>
      <c r="G53" s="14"/>
    </row>
    <row r="54" spans="1:7" ht="15.75" thickBot="1">
      <c r="A54" s="119" t="s">
        <v>72</v>
      </c>
      <c r="B54" s="120"/>
      <c r="C54" s="121"/>
      <c r="D54" s="40">
        <f>SUM(D52:D53)</f>
        <v>9581.25</v>
      </c>
      <c r="E54" s="6"/>
      <c r="F54" s="14"/>
      <c r="G54" s="14"/>
    </row>
    <row r="55" spans="1:7" ht="15.75" thickBot="1">
      <c r="B55" s="3"/>
      <c r="C55" s="4"/>
      <c r="D55" s="1"/>
      <c r="E55" s="6"/>
      <c r="G55" s="1"/>
    </row>
    <row r="56" spans="1:7" ht="15.75">
      <c r="A56" s="84" t="s">
        <v>74</v>
      </c>
      <c r="B56" s="82"/>
      <c r="C56" s="89">
        <f>D54-D15</f>
        <v>9581.25</v>
      </c>
      <c r="E56" s="1"/>
      <c r="F56" s="6"/>
      <c r="G56" s="1"/>
    </row>
    <row r="57" spans="1:7" ht="15.75">
      <c r="A57" s="2" t="s">
        <v>83</v>
      </c>
      <c r="C57" s="88">
        <v>0.35</v>
      </c>
      <c r="E57" s="1"/>
      <c r="F57" s="6"/>
      <c r="G57" s="1"/>
    </row>
    <row r="58" spans="1:7" ht="15.75">
      <c r="A58" s="92" t="s">
        <v>82</v>
      </c>
      <c r="B58" s="93"/>
      <c r="C58" s="94">
        <f>C56/C57</f>
        <v>27375</v>
      </c>
      <c r="E58" s="1"/>
      <c r="F58" s="6"/>
      <c r="G58" s="1"/>
    </row>
    <row r="59" spans="1:7" ht="15.75">
      <c r="A59" s="92" t="s">
        <v>84</v>
      </c>
      <c r="B59" s="95"/>
      <c r="C59" s="94">
        <f>C58/B9</f>
        <v>365</v>
      </c>
      <c r="E59" s="1"/>
      <c r="F59" s="6"/>
      <c r="G59" s="1"/>
    </row>
    <row r="60" spans="1:7" ht="16.5" thickBot="1">
      <c r="A60" s="85" t="s">
        <v>31</v>
      </c>
      <c r="B60" s="83"/>
      <c r="C60" s="90">
        <f>C56/B9</f>
        <v>127.75</v>
      </c>
    </row>
    <row r="62" spans="1:7">
      <c r="C62" s="1"/>
      <c r="D62" s="1"/>
      <c r="E62" s="1"/>
      <c r="G62" s="1"/>
    </row>
    <row r="63" spans="1:7">
      <c r="C63" s="1"/>
      <c r="D63" s="1"/>
      <c r="E63" s="1"/>
      <c r="G63" s="1"/>
    </row>
    <row r="64" spans="1:7">
      <c r="C64" s="1"/>
      <c r="D64" s="1"/>
      <c r="E64" s="1"/>
      <c r="G64" s="1"/>
    </row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 ht="8.1" customHeight="1"/>
    <row r="74" s="1" customFormat="1" ht="20.100000000000001" customHeight="1"/>
    <row r="75" s="1" customFormat="1"/>
    <row r="76" s="1" customFormat="1"/>
    <row r="77" s="1" customFormat="1"/>
    <row r="78" s="1" customFormat="1"/>
    <row r="79" s="1" customFormat="1"/>
    <row r="80" s="1" customFormat="1"/>
    <row r="81" spans="3:7">
      <c r="C81" s="1"/>
      <c r="D81" s="1"/>
      <c r="E81" s="1"/>
      <c r="G81" s="1"/>
    </row>
    <row r="82" spans="3:7">
      <c r="C82" s="1"/>
      <c r="D82" s="1"/>
      <c r="E82" s="1"/>
      <c r="G82" s="1"/>
    </row>
    <row r="83" spans="3:7">
      <c r="C83" s="1"/>
      <c r="D83" s="1"/>
      <c r="E83" s="1"/>
      <c r="G83" s="1"/>
    </row>
    <row r="84" spans="3:7">
      <c r="C84" s="1"/>
      <c r="D84" s="1"/>
      <c r="E84" s="1"/>
      <c r="G84" s="1"/>
    </row>
    <row r="85" spans="3:7">
      <c r="C85" s="1"/>
      <c r="D85" s="1"/>
      <c r="E85" s="1"/>
      <c r="G85" s="1"/>
    </row>
    <row r="86" spans="3:7">
      <c r="C86" s="1"/>
      <c r="D86" s="1"/>
      <c r="E86" s="1"/>
      <c r="G86" s="1"/>
    </row>
    <row r="87" spans="3:7">
      <c r="C87" s="1"/>
      <c r="D87" s="1"/>
      <c r="E87" s="1"/>
      <c r="G87" s="1"/>
    </row>
    <row r="88" spans="3:7">
      <c r="C88" s="1"/>
      <c r="D88" s="1"/>
      <c r="E88" s="1"/>
      <c r="G88" s="1"/>
    </row>
    <row r="89" spans="3:7">
      <c r="C89" s="1"/>
      <c r="D89" s="1"/>
      <c r="E89" s="1"/>
      <c r="G89" s="1"/>
    </row>
    <row r="90" spans="3:7">
      <c r="C90" s="1"/>
      <c r="D90" s="1"/>
      <c r="E90" s="1"/>
      <c r="G90" s="1"/>
    </row>
    <row r="91" spans="3:7">
      <c r="C91" s="1"/>
      <c r="D91" s="1"/>
      <c r="E91" s="1"/>
      <c r="G91" s="1"/>
    </row>
    <row r="93" spans="3:7" ht="81.75" customHeight="1"/>
    <row r="94" spans="3:7" ht="15" customHeight="1"/>
  </sheetData>
  <mergeCells count="8">
    <mergeCell ref="A52:C52"/>
    <mergeCell ref="A54:C54"/>
    <mergeCell ref="F6:H7"/>
    <mergeCell ref="A1:E1"/>
    <mergeCell ref="A11:D11"/>
    <mergeCell ref="A18:E18"/>
    <mergeCell ref="A53:C53"/>
    <mergeCell ref="A36:F36"/>
  </mergeCells>
  <phoneticPr fontId="0" type="noConversion"/>
  <pageMargins left="0.5" right="0.25" top="0.5" bottom="0.5" header="0.25" footer="0.25"/>
  <pageSetup scale="80" fitToWidth="0" orientation="portrait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6"/>
  <sheetViews>
    <sheetView zoomScale="91" zoomScaleNormal="91" workbookViewId="0">
      <selection activeCell="A18" sqref="A18"/>
    </sheetView>
  </sheetViews>
  <sheetFormatPr defaultRowHeight="12.75"/>
  <cols>
    <col min="1" max="1" width="49" customWidth="1"/>
    <col min="2" max="2" width="12.85546875" bestFit="1" customWidth="1"/>
    <col min="3" max="3" width="26.7109375" customWidth="1"/>
  </cols>
  <sheetData>
    <row r="1" spans="1:8" ht="35.25">
      <c r="A1" s="140" t="s">
        <v>78</v>
      </c>
      <c r="B1" s="140"/>
      <c r="C1" s="140"/>
      <c r="D1" s="13"/>
      <c r="E1" s="13"/>
      <c r="F1" s="13"/>
      <c r="G1" s="13"/>
    </row>
    <row r="2" spans="1:8" ht="35.25">
      <c r="A2" s="86" t="s">
        <v>77</v>
      </c>
      <c r="B2" s="79">
        <f>'Budget Template'!B3</f>
        <v>1</v>
      </c>
      <c r="C2" s="79"/>
      <c r="D2" s="13"/>
      <c r="E2" s="13"/>
      <c r="F2" s="13"/>
      <c r="G2" s="13"/>
    </row>
    <row r="3" spans="1:8" ht="18.75">
      <c r="A3" s="141" t="s">
        <v>86</v>
      </c>
      <c r="B3" s="141"/>
      <c r="C3" s="141"/>
    </row>
    <row r="4" spans="1:8" ht="18.75">
      <c r="A4" s="67"/>
      <c r="B4" s="67"/>
      <c r="C4" s="67"/>
    </row>
    <row r="5" spans="1:8" ht="18.75">
      <c r="A5" s="67"/>
      <c r="B5" s="67"/>
      <c r="C5" s="67"/>
    </row>
    <row r="6" spans="1:8" ht="18.75">
      <c r="A6" s="141" t="s">
        <v>54</v>
      </c>
      <c r="B6" s="141"/>
      <c r="C6" s="141"/>
    </row>
    <row r="7" spans="1:8" ht="15.75">
      <c r="A7" s="2" t="s">
        <v>47</v>
      </c>
      <c r="B7" s="1"/>
      <c r="C7" s="21">
        <f>'Budget Template'!$C$56</f>
        <v>9581.25</v>
      </c>
      <c r="D7" s="13"/>
      <c r="E7" s="13"/>
      <c r="F7" s="13"/>
      <c r="G7" s="13"/>
      <c r="H7" s="13"/>
    </row>
    <row r="8" spans="1:8" ht="15.75">
      <c r="A8" s="2" t="s">
        <v>48</v>
      </c>
      <c r="B8" s="1"/>
      <c r="C8" s="19">
        <v>0.35</v>
      </c>
      <c r="D8" s="13"/>
      <c r="E8" s="13"/>
      <c r="F8" s="13"/>
      <c r="G8" s="13"/>
      <c r="H8" s="13"/>
    </row>
    <row r="9" spans="1:8" ht="15.75">
      <c r="A9" s="68" t="s">
        <v>49</v>
      </c>
      <c r="B9" s="69"/>
      <c r="C9" s="70">
        <f>C7/C8</f>
        <v>27375</v>
      </c>
      <c r="D9" s="13"/>
      <c r="E9" s="13"/>
      <c r="F9" s="13"/>
      <c r="G9" s="13"/>
      <c r="H9" s="13"/>
    </row>
    <row r="10" spans="1:8" ht="15.75">
      <c r="A10" s="2" t="s">
        <v>25</v>
      </c>
      <c r="B10" s="1"/>
      <c r="C10" s="22">
        <f>'Budget Template'!B9</f>
        <v>75</v>
      </c>
      <c r="D10" s="13"/>
      <c r="E10" s="13"/>
      <c r="F10" s="13"/>
      <c r="G10" s="13"/>
      <c r="H10" s="13"/>
    </row>
    <row r="11" spans="1:8" ht="15.75">
      <c r="A11" s="1"/>
      <c r="B11" s="1"/>
      <c r="C11" s="23"/>
      <c r="D11" s="13"/>
      <c r="E11" s="13"/>
      <c r="F11" s="13"/>
      <c r="G11" s="13"/>
      <c r="H11" s="13"/>
    </row>
    <row r="12" spans="1:8" ht="15.75">
      <c r="A12" s="2"/>
      <c r="B12" s="1"/>
      <c r="C12" s="23"/>
      <c r="D12" s="13"/>
      <c r="E12" s="13"/>
      <c r="F12" s="13"/>
      <c r="G12" s="13"/>
      <c r="H12" s="13"/>
    </row>
    <row r="13" spans="1:8" ht="15.75">
      <c r="A13" s="24" t="s">
        <v>1</v>
      </c>
      <c r="B13" s="10"/>
      <c r="C13" s="20">
        <f>C9/C10</f>
        <v>365</v>
      </c>
      <c r="D13" s="13"/>
      <c r="E13" s="13"/>
      <c r="F13" s="13"/>
      <c r="G13" s="13"/>
      <c r="H13" s="13"/>
    </row>
    <row r="14" spans="1:8" ht="15.75">
      <c r="A14" s="2" t="s">
        <v>2</v>
      </c>
      <c r="B14" s="2"/>
      <c r="C14" s="16">
        <v>20</v>
      </c>
      <c r="D14" s="13"/>
      <c r="E14" s="13"/>
      <c r="F14" s="13"/>
      <c r="G14" s="13"/>
      <c r="H14" s="13"/>
    </row>
    <row r="15" spans="1:8" ht="15.75">
      <c r="A15" s="2" t="s">
        <v>3</v>
      </c>
      <c r="B15" s="2"/>
      <c r="C15" s="71">
        <f>C13/C14</f>
        <v>18.25</v>
      </c>
      <c r="D15" s="13"/>
      <c r="E15" s="13"/>
      <c r="F15" s="13"/>
      <c r="G15" s="13"/>
      <c r="H15" s="13"/>
    </row>
    <row r="17" spans="1:7" ht="15.75">
      <c r="A17" s="2" t="s">
        <v>67</v>
      </c>
      <c r="B17" s="78">
        <f>C9*0.3</f>
        <v>8212.5</v>
      </c>
      <c r="C17" s="2" t="s">
        <v>65</v>
      </c>
    </row>
    <row r="18" spans="1:7" ht="15.75">
      <c r="A18" s="2" t="s">
        <v>85</v>
      </c>
      <c r="B18" s="2"/>
      <c r="C18" s="16"/>
    </row>
    <row r="19" spans="1:7" ht="15.75">
      <c r="A19" s="2" t="s">
        <v>66</v>
      </c>
    </row>
    <row r="20" spans="1:7" ht="15.75">
      <c r="A20" s="1"/>
      <c r="B20" s="26"/>
      <c r="C20" s="9"/>
      <c r="D20" s="1"/>
      <c r="E20" s="6"/>
    </row>
    <row r="22" spans="1:7" ht="15">
      <c r="A22" s="1"/>
      <c r="B22" s="4"/>
      <c r="C22" s="9"/>
      <c r="D22" s="1"/>
      <c r="E22" s="6"/>
    </row>
    <row r="23" spans="1:7" ht="15">
      <c r="A23" s="138" t="s">
        <v>50</v>
      </c>
      <c r="B23" s="138"/>
      <c r="C23" s="138"/>
      <c r="D23" s="138"/>
      <c r="E23" s="138"/>
      <c r="F23" s="138"/>
      <c r="G23" s="139"/>
    </row>
    <row r="24" spans="1:7" ht="15">
      <c r="A24" s="1"/>
      <c r="B24" s="4"/>
      <c r="C24" s="9"/>
      <c r="D24" s="1"/>
      <c r="E24" s="6"/>
    </row>
    <row r="25" spans="1:7" ht="15">
      <c r="A25" s="1"/>
      <c r="B25" s="1"/>
      <c r="C25" s="11"/>
      <c r="D25" s="1"/>
      <c r="E25" s="6"/>
    </row>
    <row r="26" spans="1:7" ht="15.75">
      <c r="A26" s="1"/>
      <c r="B26" s="27"/>
      <c r="C26" s="9"/>
      <c r="D26" s="1"/>
      <c r="E26" s="6"/>
    </row>
    <row r="27" spans="1:7" ht="15">
      <c r="A27" s="1"/>
      <c r="B27" s="4"/>
      <c r="C27" s="9"/>
      <c r="D27" s="1"/>
      <c r="E27" s="6"/>
    </row>
    <row r="28" spans="1:7" ht="15">
      <c r="A28" s="1"/>
      <c r="B28" s="1"/>
      <c r="C28" s="11"/>
      <c r="D28" s="1"/>
      <c r="E28" s="6"/>
    </row>
    <row r="29" spans="1:7" ht="15.75">
      <c r="A29" s="7"/>
      <c r="B29" s="25"/>
      <c r="C29" s="9"/>
      <c r="D29" s="1"/>
      <c r="E29" s="6"/>
    </row>
    <row r="30" spans="1:7" ht="15">
      <c r="A30" s="1"/>
      <c r="B30" s="4"/>
      <c r="C30" s="9"/>
      <c r="D30" s="1"/>
      <c r="E30" s="6"/>
    </row>
    <row r="32" spans="1:7" ht="69" customHeight="1"/>
    <row r="33" spans="1:2" ht="33" customHeight="1"/>
    <row r="34" spans="1:2">
      <c r="A34" s="5" t="s">
        <v>53</v>
      </c>
    </row>
    <row r="36" spans="1:2">
      <c r="A36" s="5" t="s">
        <v>51</v>
      </c>
      <c r="B36" s="5" t="s">
        <v>52</v>
      </c>
    </row>
  </sheetData>
  <mergeCells count="4">
    <mergeCell ref="A23:G23"/>
    <mergeCell ref="A1:C1"/>
    <mergeCell ref="A3:C3"/>
    <mergeCell ref="A6:C6"/>
  </mergeCells>
  <phoneticPr fontId="8" type="noConversion"/>
  <pageMargins left="0.75" right="0.75" top="1" bottom="1" header="0.5" footer="0.5"/>
  <pageSetup fitToHeight="0" orientation="portrait" r:id="rId1"/>
  <headerFooter alignWithMargins="0"/>
  <drawing r:id="rId2"/>
</worksheet>
</file>

<file path=docMetadata/LabelInfo.xml><?xml version="1.0" encoding="utf-8"?>
<clbl:labelList xmlns:clbl="http://schemas.microsoft.com/office/2020/mipLabelMetadata">
  <clbl:label id="{fd9008a0-7846-4989-a4c5-77cfad3f7e4e}" enabled="0" method="" siteId="{fd9008a0-7846-4989-a4c5-77cfad3f7e4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Pack Leadership</vt:lpstr>
      <vt:lpstr>Budget Template</vt:lpstr>
      <vt:lpstr>Popcorn Certificate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Keys</dc:creator>
  <cp:lastModifiedBy>David Lane</cp:lastModifiedBy>
  <cp:lastPrinted>2017-04-26T14:58:23Z</cp:lastPrinted>
  <dcterms:created xsi:type="dcterms:W3CDTF">2004-01-18T16:32:20Z</dcterms:created>
  <dcterms:modified xsi:type="dcterms:W3CDTF">2026-04-02T18:41:47Z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tegories">
    <vt:lpwstr>Leaders</vt:lpwstr>
  </property>
  <property fmtid="{D5CDD505-2E9C-101B-9397-08002B2CF9AE}" pid="3" name="Assigned To">
    <vt:lpwstr>opad</vt:lpwstr>
  </property>
  <property fmtid="{D5CDD505-2E9C-101B-9397-08002B2CF9AE}" pid="4" name="Approval Level">
    <vt:lpwstr>050915r</vt:lpwstr>
  </property>
</Properties>
</file>